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610"/>
  <workbookPr codeName="ThisWorkbook"/>
  <mc:AlternateContent xmlns:mc="http://schemas.openxmlformats.org/markup-compatibility/2006">
    <mc:Choice Requires="x15">
      <x15ac:absPath xmlns:x15ac="http://schemas.microsoft.com/office/spreadsheetml/2010/11/ac" url="/Users/haleyjeansonne/Documents/"/>
    </mc:Choice>
  </mc:AlternateContent>
  <bookViews>
    <workbookView xWindow="0" yWindow="460" windowWidth="15340" windowHeight="5060" tabRatio="898" activeTab="1"/>
  </bookViews>
  <sheets>
    <sheet name="Table of Contents" sheetId="1" r:id="rId1"/>
    <sheet name="Glance" sheetId="19" r:id="rId2"/>
    <sheet name="Daily by Month" sheetId="20" r:id="rId3"/>
    <sheet name="Occ" sheetId="4" r:id="rId4"/>
    <sheet name="ADR" sheetId="6" r:id="rId5"/>
    <sheet name="RevPAR" sheetId="8" r:id="rId6"/>
    <sheet name="Response" sheetId="12" r:id="rId7"/>
    <sheet name="Help" sheetId="18" r:id="rId8"/>
  </sheets>
  <definedNames>
    <definedName name="_xlnm.Print_Area" localSheetId="4">ADR!$A$1:$AI$61</definedName>
    <definedName name="_xlnm.Print_Area" localSheetId="2">'Daily by Month'!$A$1:$AL$63</definedName>
    <definedName name="_xlnm.Print_Area" localSheetId="1">Glance!$A$1:$AC$42</definedName>
    <definedName name="_xlnm.Print_Area" localSheetId="7">Help!$A$1:$J$16</definedName>
    <definedName name="_xlnm.Print_Area" localSheetId="3">Occ!$A$1:$AI$58</definedName>
    <definedName name="_xlnm.Print_Area" localSheetId="6">Response!$A$1:$AZ$104</definedName>
    <definedName name="_xlnm.Print_Area" localSheetId="5">RevPAR!$A$1:$AI$61</definedName>
    <definedName name="_xlnm.Print_Area" localSheetId="0">'Table of Contents'!$A$1:$H$48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B58B0392-4F1F-4190-BB64-5DF3571DCE5F}">
      <xcalcf:calcFeatures xmlns:xcalcf="http://schemas.microsoft.com/office/spreadsheetml/2018/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 l="1"/>
  <c r="B14" i="1"/>
  <c r="C13" i="1"/>
  <c r="B13" i="1"/>
  <c r="C12" i="1"/>
  <c r="B12" i="1"/>
  <c r="C11" i="1"/>
  <c r="B11" i="1"/>
  <c r="C10" i="1"/>
  <c r="B10" i="1"/>
  <c r="C9" i="1"/>
  <c r="B9" i="1"/>
  <c r="C8" i="1"/>
  <c r="B8" i="1"/>
</calcChain>
</file>

<file path=xl/sharedStrings.xml><?xml version="1.0" encoding="utf-8"?>
<sst xmlns="http://schemas.openxmlformats.org/spreadsheetml/2006/main" count="1002" uniqueCount="160">
  <si>
    <t>Sun</t>
  </si>
  <si>
    <t>Mon</t>
  </si>
  <si>
    <t>Tue</t>
  </si>
  <si>
    <t>Wed</t>
  </si>
  <si>
    <t>Thu</t>
  </si>
  <si>
    <t>Fri</t>
  </si>
  <si>
    <t>Sat</t>
  </si>
  <si>
    <t>This Year</t>
  </si>
  <si>
    <t>Last Year</t>
  </si>
  <si>
    <t>ADR</t>
  </si>
  <si>
    <t>RevPAR</t>
  </si>
  <si>
    <t>Total</t>
  </si>
  <si>
    <t>Comp Set</t>
  </si>
  <si>
    <t>Occupancy</t>
  </si>
  <si>
    <t>MTD</t>
  </si>
  <si>
    <t>My Property</t>
  </si>
  <si>
    <t>STR ID</t>
  </si>
  <si>
    <t>Name</t>
  </si>
  <si>
    <t>City, State</t>
  </si>
  <si>
    <t>Monday</t>
  </si>
  <si>
    <t>Sunday</t>
  </si>
  <si>
    <t>Tuesday</t>
  </si>
  <si>
    <t>Wednesday</t>
  </si>
  <si>
    <t>Thursday</t>
  </si>
  <si>
    <t>Friday</t>
  </si>
  <si>
    <t>Saturday</t>
  </si>
  <si>
    <t>Mo</t>
  </si>
  <si>
    <t>Tu</t>
  </si>
  <si>
    <t>Su</t>
  </si>
  <si>
    <t>We</t>
  </si>
  <si>
    <t>Th</t>
  </si>
  <si>
    <t>Fr</t>
  </si>
  <si>
    <t>Sa</t>
  </si>
  <si>
    <t>Occupancy (%)</t>
  </si>
  <si>
    <t>Rank</t>
  </si>
  <si>
    <t>Your rank</t>
  </si>
  <si>
    <t>% Chg</t>
  </si>
  <si>
    <t>Current</t>
  </si>
  <si>
    <t>Run</t>
  </si>
  <si>
    <t>Week</t>
  </si>
  <si>
    <t>Running 28 Days (by Day of Week)</t>
  </si>
  <si>
    <t>Rooms</t>
  </si>
  <si>
    <t>Open Date</t>
  </si>
  <si>
    <t>Current Week</t>
  </si>
  <si>
    <t>Phone</t>
  </si>
  <si>
    <t>Zip</t>
  </si>
  <si>
    <t>Occ (%)</t>
  </si>
  <si>
    <t>Occ % Chg</t>
  </si>
  <si>
    <t>Index % Chg</t>
  </si>
  <si>
    <t>ADR % Chg</t>
  </si>
  <si>
    <t>RevPAR % Chg</t>
  </si>
  <si>
    <t>Exchange Rate*</t>
  </si>
  <si>
    <t xml:space="preserve">     % Chg</t>
  </si>
  <si>
    <t>WD</t>
  </si>
  <si>
    <t>WE</t>
  </si>
  <si>
    <t>Weekly STAR</t>
  </si>
  <si>
    <t>Index (MPI)</t>
  </si>
  <si>
    <t>Index (ARI)</t>
  </si>
  <si>
    <t>Index (RGI)</t>
  </si>
  <si>
    <t>Table Of Contents</t>
  </si>
  <si>
    <t>support@str.com     www.str.com</t>
  </si>
  <si>
    <t>Glossary:</t>
  </si>
  <si>
    <t>Frequently Asked Questions (FAQ):</t>
  </si>
  <si>
    <r>
      <t xml:space="preserve">For the latest in industry news, visit </t>
    </r>
    <r>
      <rPr>
        <u/>
        <sz val="11"/>
        <rFont val="Arial"/>
        <family val="2"/>
      </rPr>
      <t>HotelNewsNow.com</t>
    </r>
    <r>
      <rPr>
        <sz val="11"/>
        <rFont val="Arial"/>
        <family val="2"/>
      </rPr>
      <t>.</t>
    </r>
  </si>
  <si>
    <r>
      <t xml:space="preserve">To learn more about the Hotel Data Conference, visit </t>
    </r>
    <r>
      <rPr>
        <u/>
        <sz val="11"/>
        <rFont val="Arial"/>
        <family val="2"/>
      </rPr>
      <t>HotelDataConference.com</t>
    </r>
    <r>
      <rPr>
        <sz val="11"/>
        <rFont val="Arial"/>
        <family val="2"/>
      </rPr>
      <t>.</t>
    </r>
  </si>
  <si>
    <t>Corporate North American Headquarters</t>
  </si>
  <si>
    <t>International Headquarters</t>
  </si>
  <si>
    <t>T: +44 (0) 207 922 1930</t>
  </si>
  <si>
    <r>
      <t xml:space="preserve">For all STR definitions, please click here or visit </t>
    </r>
    <r>
      <rPr>
        <u/>
        <sz val="11"/>
        <rFont val="Arial"/>
        <family val="2"/>
      </rPr>
      <t>www.str.com/data-insights/resources/glossary</t>
    </r>
  </si>
  <si>
    <r>
      <t xml:space="preserve">For all STR FAQs, please click here or visit </t>
    </r>
    <r>
      <rPr>
        <u/>
        <sz val="11"/>
        <rFont val="Arial"/>
        <family val="2"/>
      </rPr>
      <t>www.str.com/data-insights/resources/FAQ</t>
    </r>
  </si>
  <si>
    <r>
      <t xml:space="preserve">For additional support, please </t>
    </r>
    <r>
      <rPr>
        <u/>
        <sz val="11"/>
        <rFont val="Arial"/>
        <family val="2"/>
      </rPr>
      <t>contact</t>
    </r>
    <r>
      <rPr>
        <sz val="11"/>
        <rFont val="Arial"/>
        <family val="2"/>
      </rPr>
      <t xml:space="preserve"> your regional office.</t>
    </r>
  </si>
  <si>
    <t>T: +1 (615) 824 8664</t>
  </si>
  <si>
    <t>hotelinfo@str.com     www.str.com</t>
  </si>
  <si>
    <t>This STR Report is a publication of STR, LLC and STR Global, Ltd., CoStar Group companies, and is intended solely for use by paid subscribers. The information in the STR Report is provided on an “as is” and “as available” basis and should not be construed as investment, tax, accounting or legal advice. Reproduction or distribution of this STR Report, in whole or part, without written permission is prohibited and subject to legal action. If you have received this report and are NOT a subscriber to this STR Report, please contact us immediately. Source: 2020 STR, LLC / STR Global, Ltd. trading as “STR”. © CoStar Realty Information, Inc.</t>
  </si>
  <si>
    <t>Tab 2 - Weekly Performance at a Glance - My Property vs. Competitive Set</t>
  </si>
  <si>
    <t>Tab 3 - Daily Data for the Month</t>
  </si>
  <si>
    <t>Tab 4 - Occupancy Perspectives</t>
  </si>
  <si>
    <t>Tab 5 - ADR Perspectives</t>
  </si>
  <si>
    <t>Tab 6 - RevPAR Perspectives</t>
  </si>
  <si>
    <t>Tab 7 - Response Report</t>
  </si>
  <si>
    <t>Weekly STAR Report : Homewood Suites by Hilton LaFayette Airport</t>
  </si>
  <si>
    <t>STR # 61433 / Created June 16, 2020</t>
  </si>
  <si>
    <t>For the Week of: June 07, 2020 - June 13, 2020</t>
  </si>
  <si>
    <t>Currency: US Dollar  /  Competitive Set Data Excludes Subject Property</t>
  </si>
  <si>
    <t>Homewood Suites by Hilton LaFayette Airport        201 Kaliste Saloom Rd        LaFayette, LA 70508-3803        Phone: (337) 264-6044</t>
  </si>
  <si>
    <t>STR # 61433        Chain ID: 000043937        Mgt Co: Dimension Development Company        Owner: AVR Realty Company</t>
  </si>
  <si>
    <t>For the Week of: June 07, 2020 - June 13, 2020        Date Created: June 16, 2020        Competitive Set Data Excludes Subject Property</t>
  </si>
  <si>
    <t>June 07, 2020 - June 13, 2020</t>
  </si>
  <si>
    <t>Jun</t>
  </si>
  <si>
    <t>Submarket Scale: Lafayette, LA Upscale Chains</t>
  </si>
  <si>
    <t>Submarket Scale</t>
  </si>
  <si>
    <t>May</t>
  </si>
  <si>
    <t>3 of 8</t>
  </si>
  <si>
    <t>6 of 8</t>
  </si>
  <si>
    <t>4 of 8</t>
  </si>
  <si>
    <t>5 of 8</t>
  </si>
  <si>
    <t>7 of 8</t>
  </si>
  <si>
    <t>2 of 8</t>
  </si>
  <si>
    <t>8 of 8</t>
  </si>
  <si>
    <t>1 of 8</t>
  </si>
  <si>
    <t>5 of 7</t>
  </si>
  <si>
    <t>7 of 7</t>
  </si>
  <si>
    <t>2 of 7</t>
  </si>
  <si>
    <t>3 of 7</t>
  </si>
  <si>
    <t>Submarket Scale*: Lafayette, LA Upscale Chains</t>
  </si>
  <si>
    <t>4 of 7</t>
  </si>
  <si>
    <t>For the Week of: June 07, 2020 - June 13, 2020        Date Created: June 16, 2020</t>
  </si>
  <si>
    <t>Homewood Suites by Hilton LaFayette Airport</t>
  </si>
  <si>
    <t>LaFayette, LA</t>
  </si>
  <si>
    <t>70508-3803</t>
  </si>
  <si>
    <t>(337) 264-6044</t>
  </si>
  <si>
    <t>201107</t>
  </si>
  <si>
    <t>X</t>
  </si>
  <si>
    <t>Courtyard Lafayette Airport</t>
  </si>
  <si>
    <t>Lafayette, LA</t>
  </si>
  <si>
    <t>70508-3239</t>
  </si>
  <si>
    <t>(337) 232-5005</t>
  </si>
  <si>
    <t>199707</t>
  </si>
  <si>
    <t>Hampton by Hilton Inn &amp; Suites LaFayette</t>
  </si>
  <si>
    <t>70508-3276</t>
  </si>
  <si>
    <t>(337) 266-5858</t>
  </si>
  <si>
    <t>200404</t>
  </si>
  <si>
    <t>Hilton Garden Inn LaFayette Cajundome</t>
  </si>
  <si>
    <t>70506-4205</t>
  </si>
  <si>
    <t>(337) 291-1977</t>
  </si>
  <si>
    <t>200601</t>
  </si>
  <si>
    <t>Candlewood Suites LaFayette</t>
  </si>
  <si>
    <t>70508-6119</t>
  </si>
  <si>
    <t>(337) 984-6900</t>
  </si>
  <si>
    <t>200803</t>
  </si>
  <si>
    <t>Residence Inn LaFayette Airport</t>
  </si>
  <si>
    <t>70508-3256</t>
  </si>
  <si>
    <t>(337) 232-3341</t>
  </si>
  <si>
    <t>200801</t>
  </si>
  <si>
    <t>Holiday Inn Express &amp; Suites Lafayette South</t>
  </si>
  <si>
    <t>70508-3804</t>
  </si>
  <si>
    <t>(337) 456-6900</t>
  </si>
  <si>
    <t>200902</t>
  </si>
  <si>
    <t>L</t>
  </si>
  <si>
    <t>Staybridge Suites LaFayette - Airport</t>
  </si>
  <si>
    <t>70508-3236</t>
  </si>
  <si>
    <t>(337) 267-4666</t>
  </si>
  <si>
    <t>Data received: X = Both years, T = This year only, L = Last year only, blank = No data</t>
  </si>
  <si>
    <t>2020 (This Year)</t>
  </si>
  <si>
    <t>May/Jun</t>
  </si>
  <si>
    <t>2019 (Last Year)</t>
  </si>
  <si>
    <t>- Mother's Day</t>
  </si>
  <si>
    <t>May 10th</t>
  </si>
  <si>
    <t>- Memorial Day</t>
  </si>
  <si>
    <t>May 25th</t>
  </si>
  <si>
    <t>- First Day of Ramadan</t>
  </si>
  <si>
    <t>May 5th</t>
  </si>
  <si>
    <t>May 12th</t>
  </si>
  <si>
    <t>May 27th</t>
  </si>
  <si>
    <t>- Father's Day</t>
  </si>
  <si>
    <t>Jun 16th</t>
  </si>
  <si>
    <t>- Independence Day</t>
  </si>
  <si>
    <t>Jul 4th</t>
  </si>
  <si>
    <t>- Eid al-Adha</t>
  </si>
  <si>
    <t>Aug 10th</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</si>
</sst>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0.0%"/>
    <numFmt numFmtId="166" formatCode="0.0"/>
    <numFmt numFmtId="167" formatCode="&quot;$&quot;#,##0.00"/>
    <numFmt numFmtId="168" formatCode="#,##0.0_);\(#,##0.0\);_(* &quot;&quot;??_);"/>
    <numFmt numFmtId="169" formatCode="mmm\ dd"/>
  </numFmts>
  <fonts count="52" x14ac:knownFonts="1">
    <font>
      <sz val="10"/>
      <name val="Arial"/>
    </font>
    <font>
      <sz val="10"/>
      <name val="Arial"/>
    </font>
    <font>
      <u/>
      <sz val="10"/>
      <color indexed="36"/>
      <name val="Arial"/>
      <family val="2"/>
    </font>
    <font>
      <sz val="11"/>
      <name val="Arial"/>
      <family val="2"/>
    </font>
    <font>
      <sz val="16"/>
      <name val="Arial"/>
      <family val="2"/>
    </font>
    <font>
      <sz val="7.5"/>
      <name val="Arial"/>
      <family val="2"/>
    </font>
    <font>
      <b/>
      <sz val="18"/>
      <name val="Arial"/>
      <family val="2"/>
    </font>
    <font>
      <sz val="10"/>
      <color indexed="55"/>
      <name val="Arial"/>
      <family val="2"/>
    </font>
    <font>
      <sz val="14"/>
      <name val="Arial"/>
      <family val="2"/>
    </font>
    <font>
      <b/>
      <sz val="9"/>
      <name val="Arial"/>
      <family val="2"/>
    </font>
    <font>
      <sz val="9"/>
      <name val="Arial"/>
      <family val="2"/>
    </font>
    <font>
      <sz val="18"/>
      <name val="Arial"/>
      <family val="2"/>
    </font>
    <font>
      <b/>
      <sz val="10"/>
      <name val="Arial"/>
      <family val="2"/>
    </font>
    <font>
      <sz val="12"/>
      <name val="Arial"/>
      <family val="2"/>
    </font>
    <font>
      <sz val="8"/>
      <name val="Arial"/>
      <family val="2"/>
    </font>
    <font>
      <b/>
      <sz val="12"/>
      <name val="Arial"/>
      <family val="2"/>
    </font>
    <font>
      <sz val="11"/>
      <name val="Arial"/>
      <family val="2"/>
    </font>
    <font>
      <b/>
      <sz val="11"/>
      <name val="Arial"/>
      <family val="2"/>
    </font>
    <font>
      <sz val="13"/>
      <name val="Arial"/>
      <family val="2"/>
    </font>
    <font>
      <b/>
      <sz val="13"/>
      <name val="Arial"/>
      <family val="2"/>
    </font>
    <font>
      <sz val="10"/>
      <name val="Webdings"/>
      <family val="1"/>
      <charset val="2"/>
    </font>
    <font>
      <u/>
      <sz val="10"/>
      <color indexed="39"/>
      <name val="Arial"/>
      <family val="2"/>
    </font>
    <font>
      <b/>
      <sz val="14"/>
      <name val="Arial"/>
      <family val="2"/>
    </font>
    <font>
      <b/>
      <sz val="14"/>
      <color indexed="8"/>
      <name val="Arial"/>
      <family val="2"/>
    </font>
    <font>
      <sz val="10"/>
      <color indexed="8"/>
      <name val="Arial"/>
      <family val="2"/>
    </font>
    <font>
      <b/>
      <sz val="9"/>
      <color indexed="8"/>
      <name val="Arial"/>
      <family val="2"/>
    </font>
    <font>
      <sz val="10"/>
      <color indexed="9"/>
      <name val="Arial"/>
      <family val="2"/>
    </font>
    <font>
      <b/>
      <sz val="14"/>
      <color indexed="9"/>
      <name val="Arial"/>
      <family val="2"/>
    </font>
    <font>
      <b/>
      <sz val="13"/>
      <color indexed="9"/>
      <name val="Arial"/>
      <family val="2"/>
    </font>
    <font>
      <b/>
      <sz val="16"/>
      <color indexed="9"/>
      <name val="Arial"/>
      <family val="2"/>
    </font>
    <font>
      <sz val="11"/>
      <color indexed="55"/>
      <name val="Arial"/>
      <family val="2"/>
    </font>
    <font>
      <b/>
      <sz val="16"/>
      <name val="Arial"/>
      <family val="2"/>
    </font>
    <font>
      <sz val="13"/>
      <color indexed="9"/>
      <name val="Arial"/>
      <family val="2"/>
    </font>
    <font>
      <b/>
      <sz val="12"/>
      <color indexed="38"/>
      <name val="Arial"/>
      <family val="2"/>
    </font>
    <font>
      <sz val="9"/>
      <color indexed="9"/>
      <name val="Arial"/>
      <family val="2"/>
    </font>
    <font>
      <sz val="12"/>
      <color indexed="38"/>
      <name val="Arial"/>
      <family val="2"/>
    </font>
    <font>
      <sz val="24"/>
      <color indexed="9"/>
      <name val="Arial"/>
      <family val="2"/>
    </font>
    <font>
      <b/>
      <sz val="10"/>
      <color indexed="9"/>
      <name val="Arial"/>
      <family val="2"/>
    </font>
    <font>
      <sz val="8"/>
      <color indexed="9"/>
      <name val="Arial"/>
      <family val="2"/>
    </font>
    <font>
      <sz val="19"/>
      <color indexed="9"/>
      <name val="Arial"/>
      <family val="2"/>
    </font>
    <font>
      <sz val="10"/>
      <name val="Arial"/>
      <family val="2"/>
    </font>
    <font>
      <u/>
      <sz val="11"/>
      <name val="Arial"/>
      <family val="2"/>
    </font>
    <font>
      <sz val="11"/>
      <color theme="1"/>
      <name val="Calibri"/>
      <family val="2"/>
      <scheme val="minor"/>
    </font>
    <font>
      <u/>
      <sz val="11"/>
      <color theme="10"/>
      <name val="Calibri"/>
      <family val="2"/>
      <scheme val="minor"/>
    </font>
    <font>
      <sz val="11"/>
      <color rgb="FFFF0000"/>
      <name val="Calibri"/>
      <family val="2"/>
      <scheme val="minor"/>
    </font>
    <font>
      <b/>
      <sz val="18"/>
      <color theme="1"/>
      <name val="Arial"/>
      <family val="2"/>
    </font>
    <font>
      <sz val="18"/>
      <color theme="1"/>
      <name val="Arial"/>
      <family val="2"/>
    </font>
    <font>
      <b/>
      <sz val="11"/>
      <color theme="1"/>
      <name val="Arial"/>
      <family val="2"/>
    </font>
    <font>
      <sz val="11"/>
      <color theme="1"/>
      <name val="Arial"/>
      <family val="2"/>
    </font>
    <font>
      <sz val="10"/>
      <name val="Arial"/>
    </font>
    <font>
      <sz val="10"/>
      <color rgb="FFFFFFFF"/>
      <name val="Arial"/>
    </font>
    <font>
      <sz val="10"/>
      <color rgb="FFA0A0A0"/>
      <name val="Arial"/>
    </font>
  </fonts>
  <fills count="18">
    <fill>
      <patternFill patternType="none"/>
    </fill>
    <fill>
      <patternFill patternType="gray125"/>
    </fill>
    <fill>
      <patternFill patternType="solid">
        <fgColor indexed="59"/>
      </patternFill>
    </fill>
    <fill>
      <patternFill patternType="solid">
        <fgColor indexed="9"/>
      </patternFill>
    </fill>
    <fill>
      <patternFill patternType="solid">
        <fgColor indexed="63"/>
      </patternFill>
    </fill>
    <fill>
      <patternFill patternType="solid">
        <fgColor indexed="55"/>
      </patternFill>
    </fill>
    <fill>
      <patternFill patternType="solid">
        <fgColor indexed="22"/>
      </patternFill>
    </fill>
    <fill>
      <patternFill patternType="solid">
        <fgColor indexed="61"/>
      </patternFill>
    </fill>
    <fill>
      <patternFill patternType="solid">
        <fgColor indexed="60"/>
      </patternFill>
    </fill>
    <fill>
      <patternFill patternType="solid">
        <fgColor indexed="57"/>
      </patternFill>
    </fill>
    <fill>
      <patternFill patternType="solid">
        <fgColor indexed="31"/>
      </patternFill>
    </fill>
    <fill>
      <patternFill patternType="solid">
        <fgColor indexed="39"/>
      </patternFill>
    </fill>
    <fill>
      <patternFill patternType="solid">
        <fgColor indexed="45"/>
      </patternFill>
    </fill>
    <fill>
      <patternFill patternType="solid">
        <fgColor theme="0"/>
      </patternFill>
    </fill>
    <fill>
      <patternFill patternType="solid">
        <fgColor rgb="FFFFFFFF"/>
      </patternFill>
    </fill>
    <fill>
      <patternFill patternType="solid">
        <fgColor rgb="FFFFFFFF"/>
      </patternFill>
    </fill>
    <fill>
      <patternFill patternType="solid">
        <fgColor rgb="FFEAEAEA"/>
      </patternFill>
    </fill>
    <fill>
      <patternFill patternType="solid">
        <fgColor rgb="FFA0A0A0"/>
      </patternFill>
    </fill>
  </fills>
  <borders count="44">
    <border>
      <left/>
      <right/>
      <top/>
      <bottom/>
      <diagonal/>
    </border>
    <border>
      <left style="thin">
        <color indexed="39"/>
      </left>
      <right style="thin">
        <color indexed="39"/>
      </right>
      <top style="thin">
        <color indexed="39"/>
      </top>
      <bottom style="thin">
        <color indexed="39"/>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style="medium">
        <color auto="1"/>
      </left>
      <right/>
      <top/>
      <bottom/>
      <diagonal/>
    </border>
    <border>
      <left/>
      <right style="medium">
        <color auto="1"/>
      </right>
      <top/>
      <bottom/>
      <diagonal/>
    </border>
    <border>
      <left style="thin">
        <color indexed="22"/>
      </left>
      <right/>
      <top style="thin">
        <color indexed="22"/>
      </top>
      <bottom/>
      <diagonal/>
    </border>
    <border>
      <left style="thin">
        <color indexed="22"/>
      </left>
      <right/>
      <top/>
      <bottom/>
      <diagonal/>
    </border>
    <border>
      <left style="thin">
        <color indexed="22"/>
      </left>
      <right/>
      <top/>
      <bottom style="thin">
        <color indexed="22"/>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39"/>
      </left>
      <right/>
      <top/>
      <bottom/>
      <diagonal/>
    </border>
    <border>
      <left/>
      <right style="thin">
        <color indexed="39"/>
      </right>
      <top/>
      <bottom/>
      <diagonal/>
    </border>
    <border>
      <left style="thin">
        <color indexed="39"/>
      </left>
      <right/>
      <top style="thin">
        <color indexed="39"/>
      </top>
      <bottom/>
      <diagonal/>
    </border>
    <border>
      <left/>
      <right/>
      <top style="thin">
        <color indexed="39"/>
      </top>
      <bottom/>
      <diagonal/>
    </border>
    <border>
      <left/>
      <right style="thin">
        <color indexed="39"/>
      </right>
      <top style="thin">
        <color indexed="39"/>
      </top>
      <bottom/>
      <diagonal/>
    </border>
    <border>
      <left style="thin">
        <color indexed="39"/>
      </left>
      <right/>
      <top/>
      <bottom style="thin">
        <color indexed="39"/>
      </bottom>
      <diagonal/>
    </border>
    <border>
      <left/>
      <right/>
      <top/>
      <bottom style="thin">
        <color indexed="39"/>
      </bottom>
      <diagonal/>
    </border>
    <border>
      <left/>
      <right style="thin">
        <color indexed="39"/>
      </right>
      <top/>
      <bottom style="thin">
        <color indexed="39"/>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39"/>
      </left>
      <right style="thin">
        <color indexed="39"/>
      </right>
      <top style="thin">
        <color indexed="39"/>
      </top>
      <bottom/>
      <diagonal/>
    </border>
    <border>
      <left style="thin">
        <color indexed="39"/>
      </left>
      <right style="thin">
        <color indexed="39"/>
      </right>
      <top/>
      <bottom/>
      <diagonal/>
    </border>
    <border>
      <left style="thin">
        <color indexed="39"/>
      </left>
      <right style="thin">
        <color indexed="39"/>
      </right>
      <top/>
      <bottom style="thin">
        <color indexed="39"/>
      </bottom>
      <diagonal/>
    </border>
    <border>
      <left style="medium">
        <color auto="1"/>
      </left>
      <right/>
      <top style="thin">
        <color indexed="39"/>
      </top>
      <bottom/>
      <diagonal/>
    </border>
    <border>
      <left style="medium">
        <color auto="1"/>
      </left>
      <right/>
      <top/>
      <bottom style="thin">
        <color indexed="39"/>
      </bottom>
      <diagonal/>
    </border>
    <border>
      <left/>
      <right style="medium">
        <color auto="1"/>
      </right>
      <top style="thin">
        <color indexed="39"/>
      </top>
      <bottom/>
      <diagonal/>
    </border>
    <border>
      <left/>
      <right style="medium">
        <color auto="1"/>
      </right>
      <top/>
      <bottom style="thin">
        <color indexed="39"/>
      </bottom>
      <diagonal/>
    </border>
    <border>
      <left style="medium">
        <color auto="1"/>
      </left>
      <right/>
      <top style="thin">
        <color indexed="39"/>
      </top>
      <bottom style="thin">
        <color indexed="39"/>
      </bottom>
      <diagonal/>
    </border>
    <border>
      <left/>
      <right style="medium">
        <color auto="1"/>
      </right>
      <top style="thin">
        <color indexed="39"/>
      </top>
      <bottom style="thin">
        <color indexed="39"/>
      </bottom>
      <diagonal/>
    </border>
    <border>
      <left style="medium">
        <color auto="1"/>
      </left>
      <right/>
      <top style="medium">
        <color auto="1"/>
      </top>
      <bottom/>
      <diagonal/>
    </border>
    <border>
      <left style="medium">
        <color auto="1"/>
      </left>
      <right style="medium">
        <color auto="1"/>
      </right>
      <top style="medium">
        <color auto="1"/>
      </top>
      <bottom/>
      <diagonal/>
    </border>
    <border diagonalUp="1" diagonalDown="1">
      <left style="thin">
        <color rgb="FFA0A0A0"/>
      </left>
      <right style="thin">
        <color rgb="FFA0A0A0"/>
      </right>
      <top style="thin">
        <color rgb="FFA0A0A0"/>
      </top>
      <bottom style="thin">
        <color rgb="FFA0A0A0"/>
      </bottom>
      <diagonal/>
    </border>
    <border>
      <left/>
      <right/>
      <top/>
      <bottom/>
      <diagonal/>
    </border>
    <border diagonalUp="1" diagonalDown="1">
      <left/>
      <right/>
      <top/>
      <bottom/>
      <diagonal/>
    </border>
    <border>
      <left style="thin">
        <color rgb="FFA0A0A0"/>
      </left>
      <right/>
      <top style="thin">
        <color indexed="39"/>
      </top>
      <bottom/>
      <diagonal/>
    </border>
    <border>
      <left style="thin">
        <color rgb="FFA0A0A0"/>
      </left>
      <right/>
      <top/>
      <bottom/>
      <diagonal/>
    </border>
    <border>
      <left style="thin">
        <color rgb="FFA0A0A0"/>
      </left>
      <right/>
      <top/>
      <bottom style="thin">
        <color indexed="39"/>
      </bottom>
      <diagonal/>
    </border>
    <border diagonalUp="1" diagonalDown="1">
      <left style="thin">
        <color rgb="FFA0A0A0"/>
      </left>
      <right/>
      <top style="thin">
        <color rgb="FFA0A0A0"/>
      </top>
      <bottom style="thin">
        <color rgb="FFA0A0A0"/>
      </bottom>
      <diagonal/>
    </border>
    <border diagonalUp="1" diagonalDown="1">
      <left/>
      <right/>
      <top style="thin">
        <color rgb="FFA0A0A0"/>
      </top>
      <bottom style="thin">
        <color rgb="FFA0A0A0"/>
      </bottom>
      <diagonal/>
    </border>
    <border diagonalUp="1" diagonalDown="1">
      <left/>
      <right style="thin">
        <color rgb="FFA0A0A0"/>
      </right>
      <top style="thin">
        <color rgb="FFA0A0A0"/>
      </top>
      <bottom style="thin">
        <color rgb="FFA0A0A0"/>
      </bottom>
      <diagonal/>
    </border>
  </borders>
  <cellStyleXfs count="171">
    <xf numFmtId="0" fontId="0" fillId="0" borderId="0"/>
    <xf numFmtId="0" fontId="1" fillId="0" borderId="0"/>
    <xf numFmtId="43" fontId="1" fillId="0" borderId="0" applyBorder="0"/>
    <xf numFmtId="41" fontId="1" fillId="0" borderId="0" applyBorder="0"/>
    <xf numFmtId="44" fontId="1" fillId="0" borderId="0" applyBorder="0"/>
    <xf numFmtId="42"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43" fillId="0" borderId="0" applyNumberFormat="0" applyBorder="0"/>
    <xf numFmtId="0" fontId="42" fillId="0" borderId="0"/>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40" fillId="3" borderId="3" applyNumberFormat="0"/>
    <xf numFmtId="0" fontId="40" fillId="6" borderId="3" applyNumberFormat="0"/>
    <xf numFmtId="0" fontId="36" fillId="2" borderId="0" applyNumberFormat="0" applyBorder="0">
      <alignment horizontal="center" wrapText="1"/>
    </xf>
    <xf numFmtId="0" fontId="36" fillId="2" borderId="0" applyNumberFormat="0" applyBorder="0">
      <alignment horizontal="center" wrapText="1"/>
    </xf>
    <xf numFmtId="0" fontId="1" fillId="3" borderId="2" applyNumberFormat="0"/>
    <xf numFmtId="0" fontId="1" fillId="3" borderId="3" applyNumberFormat="0"/>
    <xf numFmtId="0" fontId="1" fillId="3" borderId="4" applyNumberFormat="0"/>
    <xf numFmtId="0" fontId="1" fillId="3" borderId="5" applyNumberFormat="0"/>
    <xf numFmtId="0" fontId="1" fillId="6" borderId="2" applyNumberFormat="0"/>
    <xf numFmtId="0" fontId="1" fillId="6" borderId="3" applyNumberFormat="0"/>
    <xf numFmtId="0" fontId="1" fillId="6" borderId="4" applyNumberFormat="0"/>
    <xf numFmtId="0" fontId="1" fillId="6" borderId="5" applyNumberFormat="0"/>
    <xf numFmtId="0" fontId="1" fillId="3" borderId="2" applyNumberFormat="0"/>
    <xf numFmtId="0" fontId="1" fillId="3" borderId="3" applyNumberFormat="0"/>
    <xf numFmtId="0" fontId="1" fillId="3" borderId="4" applyNumberFormat="0"/>
    <xf numFmtId="0" fontId="1" fillId="3" borderId="5" applyNumberFormat="0"/>
    <xf numFmtId="0" fontId="1" fillId="4" borderId="2" applyNumberFormat="0"/>
    <xf numFmtId="0" fontId="1" fillId="4" borderId="3" applyNumberFormat="0"/>
    <xf numFmtId="0" fontId="1" fillId="4" borderId="4" applyNumberFormat="0"/>
    <xf numFmtId="0" fontId="1" fillId="4" borderId="5" applyNumberFormat="0"/>
    <xf numFmtId="0" fontId="36" fillId="2" borderId="0" applyNumberFormat="0" applyBorder="0">
      <alignment horizontal="center" wrapText="1"/>
    </xf>
    <xf numFmtId="0" fontId="1" fillId="3" borderId="2" applyNumberFormat="0">
      <alignment horizontal="left"/>
    </xf>
    <xf numFmtId="0" fontId="1" fillId="3" borderId="3" applyNumberFormat="0"/>
    <xf numFmtId="0" fontId="1" fillId="3" borderId="4" applyNumberFormat="0"/>
    <xf numFmtId="0" fontId="1" fillId="3" borderId="5" applyNumberFormat="0"/>
    <xf numFmtId="0" fontId="1" fillId="4" borderId="2" applyNumberFormat="0">
      <alignment horizontal="left"/>
    </xf>
    <xf numFmtId="0" fontId="1" fillId="4" borderId="3" applyNumberFormat="0"/>
    <xf numFmtId="0" fontId="1" fillId="4" borderId="4" applyNumberFormat="0"/>
    <xf numFmtId="0" fontId="1" fillId="4" borderId="5" applyNumberFormat="0"/>
    <xf numFmtId="0" fontId="28" fillId="7" borderId="0" applyNumberFormat="0" applyBorder="0">
      <alignment horizontal="left"/>
    </xf>
    <xf numFmtId="0" fontId="32" fillId="8" borderId="0" applyNumberFormat="0" applyBorder="0">
      <alignment horizontal="center"/>
    </xf>
    <xf numFmtId="0" fontId="36" fillId="2" borderId="0" applyNumberFormat="0" applyBorder="0">
      <alignment horizontal="center" wrapText="1"/>
    </xf>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cellStyleXfs>
  <cellXfs count="390">
    <xf numFmtId="0" fontId="1" fillId="0" borderId="0" xfId="0" applyFont="1" applyFill="1"/>
    <xf numFmtId="0" fontId="1" fillId="3" borderId="0" xfId="0" applyFont="1" applyFill="1"/>
    <xf numFmtId="0" fontId="1" fillId="3" borderId="0" xfId="0" applyFont="1" applyFill="1" applyBorder="1" applyAlignment="1">
      <alignment horizontal="center"/>
    </xf>
    <xf numFmtId="0" fontId="1" fillId="0" borderId="0" xfId="0" applyFont="1" applyFill="1" applyBorder="1"/>
    <xf numFmtId="0" fontId="40" fillId="0" borderId="0" xfId="0" applyFont="1" applyFill="1"/>
    <xf numFmtId="0" fontId="11" fillId="0" borderId="0" xfId="0" applyFont="1" applyFill="1"/>
    <xf numFmtId="0" fontId="13" fillId="0" borderId="0" xfId="0" applyFont="1" applyFill="1"/>
    <xf numFmtId="0" fontId="15" fillId="0" borderId="0" xfId="0" applyFont="1" applyFill="1"/>
    <xf numFmtId="0" fontId="1" fillId="3" borderId="0" xfId="0" applyFont="1" applyFill="1" applyBorder="1"/>
    <xf numFmtId="0" fontId="12" fillId="0" borderId="0" xfId="0" applyFont="1" applyFill="1"/>
    <xf numFmtId="164" fontId="40" fillId="3" borderId="0" xfId="0" applyNumberFormat="1" applyFont="1" applyFill="1" applyAlignment="1">
      <alignment horizontal="left"/>
    </xf>
    <xf numFmtId="0" fontId="19" fillId="3" borderId="0" xfId="0" applyFont="1" applyFill="1" applyAlignment="1">
      <alignment horizontal="left"/>
    </xf>
    <xf numFmtId="0" fontId="1" fillId="3" borderId="0" xfId="0" applyFont="1" applyFill="1" applyAlignment="1">
      <alignment horizontal="right"/>
    </xf>
    <xf numFmtId="0" fontId="5" fillId="3" borderId="0" xfId="0" applyFont="1" applyFill="1"/>
    <xf numFmtId="0" fontId="8" fillId="3" borderId="0" xfId="0" applyFont="1" applyFill="1" applyAlignment="1">
      <alignment horizontal="right"/>
    </xf>
    <xf numFmtId="0" fontId="4" fillId="3" borderId="0" xfId="0" applyFont="1" applyFill="1" applyAlignment="1">
      <alignment horizontal="right"/>
    </xf>
    <xf numFmtId="0" fontId="16" fillId="3" borderId="0" xfId="0" applyFont="1" applyFill="1" applyAlignment="1">
      <alignment horizontal="left"/>
    </xf>
    <xf numFmtId="44" fontId="40" fillId="3" borderId="0" xfId="0" applyNumberFormat="1" applyFont="1" applyFill="1" applyAlignment="1">
      <alignment horizontal="right"/>
    </xf>
    <xf numFmtId="165" fontId="40" fillId="3" borderId="0" xfId="0" applyNumberFormat="1" applyFont="1" applyFill="1" applyAlignment="1">
      <alignment horizontal="right"/>
    </xf>
    <xf numFmtId="0" fontId="11" fillId="3" borderId="0" xfId="0" applyFont="1" applyFill="1" applyAlignment="1">
      <alignment horizontal="left"/>
    </xf>
    <xf numFmtId="0" fontId="1" fillId="0" borderId="0" xfId="0" applyFont="1" applyFill="1" applyAlignment="1">
      <alignment horizontal="center"/>
    </xf>
    <xf numFmtId="0" fontId="16" fillId="0" borderId="0" xfId="0" applyFont="1" applyFill="1"/>
    <xf numFmtId="0" fontId="1" fillId="3" borderId="0" xfId="0" applyFont="1" applyFill="1" applyAlignment="1">
      <alignment horizontal="center"/>
    </xf>
    <xf numFmtId="0" fontId="40" fillId="0" borderId="0" xfId="0" applyNumberFormat="1" applyFont="1" applyFill="1" applyBorder="1" applyAlignment="1">
      <alignment horizontal="center"/>
    </xf>
    <xf numFmtId="0" fontId="9" fillId="3" borderId="0" xfId="0" applyFont="1" applyFill="1" applyBorder="1" applyAlignment="1">
      <alignment horizontal="right"/>
    </xf>
    <xf numFmtId="0" fontId="24" fillId="0" borderId="0" xfId="0" applyFont="1" applyFill="1"/>
    <xf numFmtId="0" fontId="1" fillId="0" borderId="0" xfId="0" applyFont="1" applyFill="1" applyBorder="1" applyAlignment="1">
      <alignment horizontal="centerContinuous"/>
    </xf>
    <xf numFmtId="0" fontId="1" fillId="0" borderId="6" xfId="0" applyFont="1" applyFill="1" applyBorder="1"/>
    <xf numFmtId="0" fontId="1" fillId="0" borderId="7" xfId="0" applyFont="1" applyFill="1" applyBorder="1"/>
    <xf numFmtId="0" fontId="22" fillId="0" borderId="0" xfId="0" applyFont="1" applyFill="1"/>
    <xf numFmtId="0" fontId="11" fillId="0" borderId="0" xfId="0" applyFont="1" applyFill="1" applyAlignment="1">
      <alignment vertical="center"/>
    </xf>
    <xf numFmtId="0" fontId="1" fillId="0" borderId="0" xfId="0" applyFont="1" applyFill="1" applyAlignment="1">
      <alignment horizontal="center"/>
    </xf>
    <xf numFmtId="0" fontId="1" fillId="0" borderId="0" xfId="0" applyFont="1" applyFill="1"/>
    <xf numFmtId="0" fontId="40" fillId="0" borderId="0" xfId="0" applyFont="1" applyFill="1" applyBorder="1" applyAlignment="1">
      <alignment horizontal="center"/>
    </xf>
    <xf numFmtId="0" fontId="40" fillId="0" borderId="0" xfId="0" applyFont="1" applyFill="1" applyAlignment="1">
      <alignment horizontal="center"/>
    </xf>
    <xf numFmtId="0" fontId="40" fillId="0" borderId="0" xfId="0" applyFont="1" applyFill="1" applyBorder="1" applyAlignment="1">
      <alignment horizontal="right"/>
    </xf>
    <xf numFmtId="0" fontId="23" fillId="0" borderId="0" xfId="0" applyFont="1" applyFill="1"/>
    <xf numFmtId="0" fontId="25" fillId="0" borderId="0" xfId="0" applyFont="1" applyFill="1" applyAlignment="1">
      <alignment horizontal="center"/>
    </xf>
    <xf numFmtId="0" fontId="24" fillId="0" borderId="0" xfId="0" applyFont="1" applyFill="1" applyBorder="1"/>
    <xf numFmtId="166" fontId="16" fillId="0" borderId="0" xfId="0" applyNumberFormat="1" applyFont="1" applyFill="1"/>
    <xf numFmtId="0" fontId="40" fillId="0" borderId="6" xfId="0" applyNumberFormat="1" applyFont="1" applyFill="1" applyBorder="1" applyAlignment="1">
      <alignment horizontal="center"/>
    </xf>
    <xf numFmtId="0" fontId="40" fillId="0" borderId="7" xfId="0" applyNumberFormat="1" applyFont="1" applyFill="1" applyBorder="1" applyAlignment="1">
      <alignment horizontal="center"/>
    </xf>
    <xf numFmtId="0" fontId="16" fillId="0" borderId="8" xfId="0" applyFont="1" applyFill="1" applyBorder="1" applyAlignment="1">
      <alignment horizontal="right"/>
    </xf>
    <xf numFmtId="0" fontId="16" fillId="10" borderId="9" xfId="0" applyFont="1" applyFill="1" applyBorder="1" applyAlignment="1">
      <alignment horizontal="right"/>
    </xf>
    <xf numFmtId="0" fontId="16" fillId="10" borderId="10" xfId="0" applyFont="1" applyFill="1" applyBorder="1" applyAlignment="1">
      <alignment horizontal="right"/>
    </xf>
    <xf numFmtId="0" fontId="16" fillId="0" borderId="10" xfId="0" applyFont="1" applyFill="1" applyBorder="1" applyAlignment="1">
      <alignment horizontal="right"/>
    </xf>
    <xf numFmtId="0" fontId="18" fillId="0" borderId="0" xfId="0" applyFont="1" applyFill="1" applyBorder="1" applyAlignment="1">
      <alignment horizontal="center"/>
    </xf>
    <xf numFmtId="0" fontId="18" fillId="0" borderId="6" xfId="0" applyFont="1" applyFill="1" applyBorder="1" applyAlignment="1">
      <alignment horizontal="center"/>
    </xf>
    <xf numFmtId="0" fontId="18" fillId="0" borderId="0" xfId="0" applyFont="1" applyFill="1" applyBorder="1" applyAlignment="1">
      <alignment horizontal="center"/>
    </xf>
    <xf numFmtId="0" fontId="18" fillId="0" borderId="7" xfId="0" applyFont="1" applyFill="1" applyBorder="1" applyAlignment="1">
      <alignment horizontal="center"/>
    </xf>
    <xf numFmtId="0" fontId="8" fillId="3" borderId="0" xfId="0" applyFont="1" applyFill="1" applyAlignment="1">
      <alignment horizontal="right" vertical="center"/>
    </xf>
    <xf numFmtId="0" fontId="16" fillId="0" borderId="0" xfId="0" applyFont="1" applyFill="1" applyBorder="1" applyAlignment="1">
      <alignment horizontal="right"/>
    </xf>
    <xf numFmtId="1" fontId="40" fillId="0" borderId="0" xfId="0" applyNumberFormat="1" applyFont="1" applyFill="1"/>
    <xf numFmtId="1" fontId="40" fillId="10" borderId="11" xfId="0" applyNumberFormat="1" applyFont="1" applyFill="1" applyBorder="1" applyAlignment="1">
      <alignment horizontal="center"/>
    </xf>
    <xf numFmtId="1" fontId="40" fillId="10" borderId="12" xfId="0" applyNumberFormat="1" applyFont="1" applyFill="1" applyBorder="1" applyAlignment="1">
      <alignment horizontal="center"/>
    </xf>
    <xf numFmtId="1" fontId="40" fillId="10" borderId="13" xfId="0" applyNumberFormat="1" applyFont="1" applyFill="1" applyBorder="1" applyAlignment="1">
      <alignment horizontal="center"/>
    </xf>
    <xf numFmtId="0" fontId="40" fillId="0" borderId="0" xfId="0" applyFont="1" applyFill="1" applyAlignment="1">
      <alignment horizontal="right"/>
    </xf>
    <xf numFmtId="0" fontId="1" fillId="0" borderId="0" xfId="0" applyFont="1" applyFill="1"/>
    <xf numFmtId="0" fontId="8" fillId="3" borderId="0" xfId="0" applyFont="1" applyFill="1"/>
    <xf numFmtId="0" fontId="8" fillId="3" borderId="0" xfId="0" applyFont="1" applyFill="1" applyAlignment="1">
      <alignment horizontal="center"/>
    </xf>
    <xf numFmtId="0" fontId="40" fillId="3" borderId="0" xfId="0" applyFont="1" applyFill="1" applyAlignment="1">
      <alignment horizontal="center"/>
    </xf>
    <xf numFmtId="165" fontId="40" fillId="3" borderId="0" xfId="0" applyNumberFormat="1" applyFont="1" applyFill="1" applyAlignment="1">
      <alignment horizontal="center"/>
    </xf>
    <xf numFmtId="166" fontId="40" fillId="3" borderId="0" xfId="0" applyNumberFormat="1" applyFont="1" applyFill="1" applyAlignment="1">
      <alignment horizontal="center"/>
    </xf>
    <xf numFmtId="167" fontId="40" fillId="3" borderId="0" xfId="0" applyNumberFormat="1" applyFont="1" applyFill="1" applyAlignment="1">
      <alignment horizontal="center"/>
    </xf>
    <xf numFmtId="0" fontId="6" fillId="3" borderId="0" xfId="0" applyFont="1" applyFill="1" applyAlignment="1">
      <alignment horizontal="left"/>
    </xf>
    <xf numFmtId="166" fontId="40" fillId="3" borderId="0" xfId="0" applyNumberFormat="1" applyFont="1" applyFill="1" applyBorder="1" applyAlignment="1">
      <alignment horizontal="center"/>
    </xf>
    <xf numFmtId="0" fontId="1" fillId="0" borderId="0" xfId="0" applyFont="1" applyFill="1" applyBorder="1"/>
    <xf numFmtId="0" fontId="13" fillId="3" borderId="0" xfId="0" applyFont="1" applyFill="1"/>
    <xf numFmtId="0" fontId="40" fillId="3" borderId="0" xfId="0" applyFont="1" applyFill="1" applyAlignment="1">
      <alignment horizontal="right"/>
    </xf>
    <xf numFmtId="0" fontId="15" fillId="3" borderId="0" xfId="0" applyFont="1" applyFill="1" applyBorder="1" applyAlignment="1">
      <alignment horizontal="centerContinuous"/>
    </xf>
    <xf numFmtId="166" fontId="40" fillId="10" borderId="0" xfId="0" applyNumberFormat="1" applyFont="1" applyFill="1" applyBorder="1" applyAlignment="1">
      <alignment horizontal="center"/>
    </xf>
    <xf numFmtId="166" fontId="40" fillId="10" borderId="6" xfId="0" applyNumberFormat="1" applyFont="1" applyFill="1" applyBorder="1" applyAlignment="1">
      <alignment horizontal="center"/>
    </xf>
    <xf numFmtId="166" fontId="40" fillId="10" borderId="7" xfId="0" applyNumberFormat="1" applyFont="1" applyFill="1" applyBorder="1" applyAlignment="1">
      <alignment horizontal="center"/>
    </xf>
    <xf numFmtId="0" fontId="26" fillId="0" borderId="0" xfId="0" applyFont="1" applyFill="1"/>
    <xf numFmtId="2" fontId="40" fillId="10" borderId="0" xfId="0" applyNumberFormat="1" applyFont="1" applyFill="1" applyBorder="1" applyAlignment="1">
      <alignment horizontal="center"/>
    </xf>
    <xf numFmtId="2" fontId="40" fillId="10" borderId="6" xfId="0" applyNumberFormat="1" applyFont="1" applyFill="1" applyBorder="1" applyAlignment="1">
      <alignment horizontal="center"/>
    </xf>
    <xf numFmtId="2" fontId="40" fillId="10" borderId="7" xfId="0" applyNumberFormat="1" applyFont="1" applyFill="1" applyBorder="1" applyAlignment="1">
      <alignment horizontal="center"/>
    </xf>
    <xf numFmtId="166" fontId="40" fillId="0" borderId="0" xfId="0" applyNumberFormat="1" applyFont="1" applyFill="1"/>
    <xf numFmtId="166" fontId="40" fillId="10" borderId="11" xfId="0" applyNumberFormat="1" applyFont="1" applyFill="1" applyBorder="1" applyAlignment="1">
      <alignment horizontal="center"/>
    </xf>
    <xf numFmtId="166" fontId="40" fillId="10" borderId="12" xfId="0" applyNumberFormat="1" applyFont="1" applyFill="1" applyBorder="1" applyAlignment="1">
      <alignment horizontal="center"/>
    </xf>
    <xf numFmtId="166" fontId="40" fillId="10" borderId="13" xfId="0" applyNumberFormat="1" applyFont="1" applyFill="1" applyBorder="1" applyAlignment="1">
      <alignment horizontal="center"/>
    </xf>
    <xf numFmtId="0" fontId="20" fillId="0" borderId="0" xfId="0" applyFont="1" applyFill="1"/>
    <xf numFmtId="0" fontId="1" fillId="0" borderId="0" xfId="0" applyFont="1" applyFill="1" applyBorder="1"/>
    <xf numFmtId="0" fontId="10" fillId="0" borderId="0" xfId="0" applyFont="1" applyFill="1"/>
    <xf numFmtId="0" fontId="12" fillId="0" borderId="0" xfId="0" applyFont="1" applyFill="1" applyAlignment="1">
      <alignment horizontal="left"/>
    </xf>
    <xf numFmtId="0" fontId="12" fillId="0" borderId="0" xfId="0" applyFont="1" applyFill="1" applyAlignment="1">
      <alignment horizontal="center"/>
    </xf>
    <xf numFmtId="0" fontId="40" fillId="0" borderId="0" xfId="0" applyFont="1" applyFill="1" applyBorder="1" applyAlignment="1">
      <alignment horizontal="left"/>
    </xf>
    <xf numFmtId="49" fontId="40" fillId="0" borderId="0" xfId="0" applyNumberFormat="1" applyFont="1" applyFill="1" applyAlignment="1">
      <alignment horizontal="left"/>
    </xf>
    <xf numFmtId="16" fontId="40" fillId="0" borderId="0" xfId="0" applyNumberFormat="1" applyFont="1" applyFill="1" applyBorder="1" applyAlignment="1">
      <alignment horizontal="left"/>
    </xf>
    <xf numFmtId="0" fontId="10" fillId="0" borderId="0" xfId="0" applyFont="1" applyFill="1" applyAlignment="1">
      <alignment horizontal="right"/>
    </xf>
    <xf numFmtId="0" fontId="40" fillId="0" borderId="0" xfId="0" applyFont="1" applyFill="1" applyAlignment="1">
      <alignment horizontal="left"/>
    </xf>
    <xf numFmtId="49" fontId="40" fillId="0" borderId="0" xfId="0" applyNumberFormat="1" applyFont="1" applyFill="1"/>
    <xf numFmtId="0" fontId="10" fillId="3" borderId="0" xfId="0" applyFont="1" applyFill="1" applyBorder="1" applyAlignment="1">
      <alignment horizontal="center"/>
    </xf>
    <xf numFmtId="0" fontId="10" fillId="3" borderId="0" xfId="0" applyFont="1" applyFill="1" applyAlignment="1">
      <alignment horizontal="right"/>
    </xf>
    <xf numFmtId="16" fontId="40" fillId="0" borderId="0" xfId="0" applyNumberFormat="1" applyFont="1" applyFill="1" applyAlignment="1">
      <alignment horizontal="left"/>
    </xf>
    <xf numFmtId="0" fontId="12" fillId="0" borderId="0" xfId="0" applyFont="1" applyFill="1" applyBorder="1" applyAlignment="1">
      <alignment horizontal="left"/>
    </xf>
    <xf numFmtId="16" fontId="9" fillId="0" borderId="0" xfId="0" applyNumberFormat="1" applyFont="1" applyFill="1" applyAlignment="1">
      <alignment horizontal="left"/>
    </xf>
    <xf numFmtId="0" fontId="40" fillId="0" borderId="0" xfId="0" applyFont="1" applyFill="1"/>
    <xf numFmtId="169" fontId="10" fillId="3" borderId="0" xfId="0" applyNumberFormat="1" applyFont="1" applyFill="1" applyBorder="1" applyAlignment="1">
      <alignment textRotation="90" wrapText="1"/>
    </xf>
    <xf numFmtId="0" fontId="10" fillId="0" borderId="0" xfId="0" applyFont="1" applyFill="1"/>
    <xf numFmtId="0" fontId="20" fillId="0" borderId="0" xfId="0" applyFont="1" applyFill="1"/>
    <xf numFmtId="166" fontId="14" fillId="0" borderId="0" xfId="0" applyNumberFormat="1" applyFont="1" applyFill="1" applyBorder="1" applyAlignment="1">
      <alignment horizontal="right"/>
    </xf>
    <xf numFmtId="2" fontId="40" fillId="0" borderId="0" xfId="0" applyNumberFormat="1" applyFont="1" applyFill="1"/>
    <xf numFmtId="2" fontId="40" fillId="0" borderId="0" xfId="0" applyNumberFormat="1" applyFont="1" applyFill="1"/>
    <xf numFmtId="0" fontId="40" fillId="0" borderId="0" xfId="0" applyFont="1" applyFill="1" applyBorder="1"/>
    <xf numFmtId="166" fontId="40" fillId="3" borderId="0" xfId="0" applyNumberFormat="1" applyFont="1" applyFill="1" applyAlignment="1">
      <alignment horizontal="center" vertical="center"/>
    </xf>
    <xf numFmtId="0" fontId="40" fillId="3" borderId="0" xfId="0" applyFont="1" applyFill="1"/>
    <xf numFmtId="0" fontId="1" fillId="0" borderId="0" xfId="0" applyFont="1" applyFill="1" applyAlignment="1">
      <alignment horizontal="right"/>
    </xf>
    <xf numFmtId="0" fontId="40" fillId="3" borderId="0" xfId="0" applyFont="1" applyFill="1" applyAlignment="1">
      <alignment horizontal="center" vertical="center"/>
    </xf>
    <xf numFmtId="167" fontId="40" fillId="3" borderId="0" xfId="0" applyNumberFormat="1" applyFont="1" applyFill="1" applyAlignment="1">
      <alignment horizontal="center" vertical="center"/>
    </xf>
    <xf numFmtId="165" fontId="40" fillId="10" borderId="0" xfId="0" applyNumberFormat="1" applyFont="1" applyFill="1" applyAlignment="1">
      <alignment horizontal="center"/>
    </xf>
    <xf numFmtId="0" fontId="40" fillId="10" borderId="0" xfId="0" applyFont="1" applyFill="1" applyAlignment="1">
      <alignment horizontal="center"/>
    </xf>
    <xf numFmtId="17" fontId="40" fillId="10" borderId="0" xfId="0" applyNumberFormat="1" applyFont="1" applyFill="1" applyAlignment="1">
      <alignment horizontal="center"/>
    </xf>
    <xf numFmtId="0" fontId="40" fillId="10" borderId="0" xfId="0" applyFont="1" applyFill="1" applyAlignment="1">
      <alignment horizontal="center" vertical="center"/>
    </xf>
    <xf numFmtId="167" fontId="40" fillId="10" borderId="0" xfId="0" applyNumberFormat="1" applyFont="1" applyFill="1" applyAlignment="1">
      <alignment horizontal="center"/>
    </xf>
    <xf numFmtId="167" fontId="40" fillId="10" borderId="0" xfId="0" applyNumberFormat="1" applyFont="1" applyFill="1" applyAlignment="1">
      <alignment horizontal="center" vertical="center"/>
    </xf>
    <xf numFmtId="17" fontId="16" fillId="10" borderId="0" xfId="0" applyNumberFormat="1" applyFont="1" applyFill="1" applyAlignment="1">
      <alignment horizontal="left"/>
    </xf>
    <xf numFmtId="0" fontId="1" fillId="0" borderId="0" xfId="0" applyFont="1" applyFill="1" applyBorder="1" applyAlignment="1">
      <alignment horizontal="center"/>
    </xf>
    <xf numFmtId="0" fontId="16" fillId="6" borderId="9" xfId="0" applyFont="1" applyFill="1" applyBorder="1" applyAlignment="1">
      <alignment horizontal="right"/>
    </xf>
    <xf numFmtId="166" fontId="1" fillId="6" borderId="0" xfId="0" applyNumberFormat="1" applyFont="1" applyFill="1" applyBorder="1" applyAlignment="1">
      <alignment horizontal="center"/>
    </xf>
    <xf numFmtId="0" fontId="1" fillId="0" borderId="0" xfId="0" applyFont="1" applyFill="1" applyBorder="1" applyAlignment="1">
      <alignment horizontal="right"/>
    </xf>
    <xf numFmtId="0" fontId="1" fillId="0" borderId="0" xfId="0" applyNumberFormat="1" applyFont="1" applyFill="1" applyBorder="1" applyAlignment="1">
      <alignment horizontal="center"/>
    </xf>
    <xf numFmtId="2" fontId="1" fillId="6" borderId="0" xfId="0" applyNumberFormat="1"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0" fillId="0" borderId="0" xfId="0" applyFont="1" applyFill="1" applyBorder="1"/>
    <xf numFmtId="0" fontId="1" fillId="0" borderId="0" xfId="0" applyFont="1" applyFill="1" applyBorder="1"/>
    <xf numFmtId="0" fontId="12" fillId="0" borderId="0" xfId="0" applyFont="1" applyFill="1" applyAlignment="1">
      <alignment horizontal="right"/>
    </xf>
    <xf numFmtId="166" fontId="1" fillId="0" borderId="0" xfId="0" applyNumberFormat="1" applyFont="1" applyFill="1" applyBorder="1"/>
    <xf numFmtId="0" fontId="12" fillId="3" borderId="0" xfId="0" applyFont="1" applyFill="1" applyAlignment="1">
      <alignment horizontal="right"/>
    </xf>
    <xf numFmtId="0" fontId="16" fillId="0" borderId="0" xfId="0" applyFont="1" applyFill="1" applyBorder="1" applyAlignment="1">
      <alignment horizontal="right"/>
    </xf>
    <xf numFmtId="0" fontId="17" fillId="10" borderId="9" xfId="0" applyFont="1" applyFill="1" applyBorder="1" applyAlignment="1">
      <alignment horizontal="right"/>
    </xf>
    <xf numFmtId="4" fontId="40" fillId="3" borderId="0" xfId="0" applyNumberFormat="1" applyFont="1" applyFill="1" applyAlignment="1">
      <alignment horizontal="center"/>
    </xf>
    <xf numFmtId="4" fontId="40" fillId="10" borderId="0" xfId="0" applyNumberFormat="1" applyFont="1" applyFill="1" applyAlignment="1">
      <alignment horizontal="center"/>
    </xf>
    <xf numFmtId="0" fontId="15" fillId="3" borderId="0" xfId="0" applyFont="1" applyFill="1" applyAlignment="1">
      <alignment horizontal="right"/>
    </xf>
    <xf numFmtId="0" fontId="15" fillId="0" borderId="0" xfId="0" applyFont="1" applyFill="1" applyAlignment="1">
      <alignment horizontal="right"/>
    </xf>
    <xf numFmtId="0" fontId="15" fillId="0" borderId="0" xfId="0" applyFont="1" applyFill="1" applyAlignment="1">
      <alignment horizontal="right"/>
    </xf>
    <xf numFmtId="0" fontId="1" fillId="11" borderId="0" xfId="0" applyFont="1" applyFill="1" applyBorder="1"/>
    <xf numFmtId="0" fontId="1" fillId="11" borderId="0" xfId="0" applyFont="1" applyFill="1"/>
    <xf numFmtId="0" fontId="13" fillId="11" borderId="0" xfId="0" applyFont="1" applyFill="1"/>
    <xf numFmtId="0" fontId="1" fillId="11" borderId="0" xfId="0" applyFont="1" applyFill="1" applyAlignment="1">
      <alignment horizontal="center"/>
    </xf>
    <xf numFmtId="0" fontId="20" fillId="11" borderId="0" xfId="0" applyFont="1" applyFill="1"/>
    <xf numFmtId="0" fontId="24" fillId="11" borderId="0" xfId="0" applyFont="1" applyFill="1"/>
    <xf numFmtId="0" fontId="26" fillId="11" borderId="0" xfId="0" applyFont="1" applyFill="1"/>
    <xf numFmtId="168" fontId="26" fillId="11" borderId="0" xfId="0" applyNumberFormat="1" applyFont="1" applyFill="1"/>
    <xf numFmtId="0" fontId="23" fillId="11" borderId="0" xfId="0" applyFont="1" applyFill="1"/>
    <xf numFmtId="0" fontId="25" fillId="11" borderId="0" xfId="0" applyFont="1" applyFill="1" applyAlignment="1">
      <alignment horizontal="center"/>
    </xf>
    <xf numFmtId="0" fontId="24" fillId="11" borderId="0" xfId="0" applyFont="1" applyFill="1"/>
    <xf numFmtId="0" fontId="7" fillId="11" borderId="0" xfId="0" applyFont="1" applyFill="1"/>
    <xf numFmtId="0" fontId="26" fillId="11" borderId="0" xfId="0" applyFont="1" applyFill="1"/>
    <xf numFmtId="0" fontId="26" fillId="11" borderId="0" xfId="0" applyFont="1" applyFill="1" applyBorder="1"/>
    <xf numFmtId="0" fontId="30" fillId="11" borderId="0" xfId="0" applyFont="1" applyFill="1" applyBorder="1" applyAlignment="1">
      <alignment horizontal="right"/>
    </xf>
    <xf numFmtId="0" fontId="40" fillId="11" borderId="0" xfId="0" applyFont="1" applyFill="1"/>
    <xf numFmtId="0" fontId="40" fillId="11" borderId="0" xfId="0" applyFont="1" applyFill="1" applyAlignment="1">
      <alignment horizontal="center"/>
    </xf>
    <xf numFmtId="0" fontId="23" fillId="11" borderId="0" xfId="0" applyFont="1" applyFill="1"/>
    <xf numFmtId="0" fontId="25" fillId="11" borderId="0" xfId="0" applyFont="1" applyFill="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18"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15" xfId="0" applyFont="1" applyFill="1" applyBorder="1" applyAlignment="1">
      <alignment horizontal="center"/>
    </xf>
    <xf numFmtId="0" fontId="16" fillId="0" borderId="0" xfId="0" applyFont="1" applyFill="1" applyBorder="1"/>
    <xf numFmtId="166" fontId="1" fillId="0" borderId="16" xfId="0" applyNumberFormat="1" applyFont="1" applyFill="1" applyBorder="1" applyAlignment="1">
      <alignment horizontal="center"/>
    </xf>
    <xf numFmtId="166" fontId="1" fillId="0" borderId="17" xfId="0" applyNumberFormat="1" applyFont="1" applyFill="1" applyBorder="1" applyAlignment="1">
      <alignment horizontal="center"/>
    </xf>
    <xf numFmtId="166" fontId="1" fillId="0" borderId="18" xfId="0" applyNumberFormat="1" applyFont="1" applyFill="1" applyBorder="1" applyAlignment="1">
      <alignment horizontal="center"/>
    </xf>
    <xf numFmtId="166" fontId="1" fillId="6" borderId="14" xfId="0" applyNumberFormat="1" applyFont="1" applyFill="1" applyBorder="1" applyAlignment="1">
      <alignment horizontal="center"/>
    </xf>
    <xf numFmtId="166" fontId="1" fillId="6" borderId="15" xfId="0" applyNumberFormat="1" applyFont="1" applyFill="1" applyBorder="1" applyAlignment="1">
      <alignment horizontal="center"/>
    </xf>
    <xf numFmtId="166" fontId="1" fillId="0" borderId="19" xfId="0" applyNumberFormat="1" applyFont="1" applyFill="1" applyBorder="1" applyAlignment="1">
      <alignment horizontal="center"/>
    </xf>
    <xf numFmtId="166" fontId="1" fillId="0" borderId="20" xfId="0" applyNumberFormat="1" applyFont="1" applyFill="1" applyBorder="1" applyAlignment="1">
      <alignment horizontal="center"/>
    </xf>
    <xf numFmtId="166" fontId="1" fillId="0" borderId="21" xfId="0" applyNumberFormat="1" applyFont="1" applyFill="1" applyBorder="1" applyAlignment="1">
      <alignment horizontal="center"/>
    </xf>
    <xf numFmtId="2" fontId="1" fillId="0" borderId="16" xfId="0" applyNumberFormat="1" applyFont="1" applyFill="1" applyBorder="1" applyAlignment="1">
      <alignment horizontal="center"/>
    </xf>
    <xf numFmtId="2" fontId="1" fillId="0" borderId="17" xfId="0" applyNumberFormat="1" applyFont="1" applyFill="1" applyBorder="1" applyAlignment="1">
      <alignment horizontal="center"/>
    </xf>
    <xf numFmtId="2" fontId="1" fillId="0" borderId="18" xfId="0" applyNumberFormat="1" applyFont="1" applyFill="1" applyBorder="1" applyAlignment="1">
      <alignment horizontal="center"/>
    </xf>
    <xf numFmtId="2" fontId="1" fillId="6" borderId="14" xfId="0" applyNumberFormat="1" applyFont="1" applyFill="1" applyBorder="1" applyAlignment="1">
      <alignment horizontal="center"/>
    </xf>
    <xf numFmtId="2" fontId="1" fillId="6" borderId="15" xfId="0" applyNumberFormat="1" applyFont="1" applyFill="1" applyBorder="1" applyAlignment="1">
      <alignment horizontal="center"/>
    </xf>
    <xf numFmtId="166" fontId="1" fillId="0" borderId="24" xfId="0" applyNumberFormat="1" applyFont="1" applyFill="1" applyBorder="1" applyAlignment="1">
      <alignment horizontal="center"/>
    </xf>
    <xf numFmtId="166" fontId="1" fillId="6" borderId="25" xfId="0" applyNumberFormat="1" applyFont="1" applyFill="1" applyBorder="1" applyAlignment="1">
      <alignment horizontal="center"/>
    </xf>
    <xf numFmtId="166" fontId="1" fillId="0" borderId="26" xfId="0" applyNumberFormat="1" applyFont="1" applyFill="1" applyBorder="1" applyAlignment="1">
      <alignment horizontal="center"/>
    </xf>
    <xf numFmtId="2" fontId="1" fillId="0" borderId="24" xfId="0" applyNumberFormat="1" applyFont="1" applyFill="1" applyBorder="1" applyAlignment="1">
      <alignment horizontal="center"/>
    </xf>
    <xf numFmtId="2" fontId="1" fillId="6" borderId="25" xfId="0" applyNumberFormat="1" applyFont="1" applyFill="1" applyBorder="1" applyAlignment="1">
      <alignment horizontal="center"/>
    </xf>
    <xf numFmtId="0" fontId="24" fillId="0" borderId="24" xfId="0" applyFont="1" applyFill="1" applyBorder="1" applyAlignment="1">
      <alignment horizontal="center"/>
    </xf>
    <xf numFmtId="0" fontId="24" fillId="0" borderId="26" xfId="0" applyFont="1" applyFill="1" applyBorder="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27"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8" xfId="0" applyFont="1" applyFill="1" applyBorder="1" applyAlignment="1">
      <alignment horizontal="center"/>
    </xf>
    <xf numFmtId="0" fontId="24" fillId="0" borderId="16" xfId="0" applyFont="1" applyFill="1" applyBorder="1" applyAlignment="1">
      <alignment horizontal="center"/>
    </xf>
    <xf numFmtId="0" fontId="24" fillId="0" borderId="17" xfId="0" applyFont="1" applyFill="1" applyBorder="1" applyAlignment="1">
      <alignment horizontal="center"/>
    </xf>
    <xf numFmtId="0" fontId="24" fillId="0" borderId="18" xfId="0" applyFont="1" applyFill="1" applyBorder="1" applyAlignment="1">
      <alignment horizontal="center"/>
    </xf>
    <xf numFmtId="0" fontId="24" fillId="0" borderId="19" xfId="0" applyFont="1" applyFill="1" applyBorder="1" applyAlignment="1">
      <alignment horizontal="center"/>
    </xf>
    <xf numFmtId="0" fontId="24" fillId="0" borderId="20" xfId="0" applyFont="1" applyFill="1" applyBorder="1" applyAlignment="1">
      <alignment horizontal="center"/>
    </xf>
    <xf numFmtId="0" fontId="24"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6" xfId="0" applyFont="1" applyFill="1" applyBorder="1" applyAlignment="1">
      <alignment horizontal="center"/>
    </xf>
    <xf numFmtId="0" fontId="24" fillId="0" borderId="14" xfId="0" applyFont="1" applyFill="1" applyBorder="1" applyAlignment="1">
      <alignment horizontal="center"/>
    </xf>
    <xf numFmtId="0" fontId="24" fillId="0" borderId="0" xfId="0" applyFont="1" applyFill="1" applyBorder="1" applyAlignment="1">
      <alignment horizontal="center"/>
    </xf>
    <xf numFmtId="0" fontId="24" fillId="0" borderId="15" xfId="0" applyFont="1" applyFill="1" applyBorder="1" applyAlignment="1">
      <alignment horizontal="center"/>
    </xf>
    <xf numFmtId="166" fontId="40" fillId="10" borderId="14" xfId="0" applyNumberFormat="1" applyFont="1" applyFill="1" applyBorder="1" applyAlignment="1">
      <alignment horizontal="center"/>
    </xf>
    <xf numFmtId="166" fontId="40" fillId="10" borderId="15" xfId="0" applyNumberFormat="1" applyFont="1" applyFill="1" applyBorder="1" applyAlignment="1">
      <alignment horizontal="center"/>
    </xf>
    <xf numFmtId="166" fontId="40" fillId="10" borderId="19" xfId="0" applyNumberFormat="1" applyFont="1" applyFill="1" applyBorder="1" applyAlignment="1">
      <alignment horizontal="center"/>
    </xf>
    <xf numFmtId="166" fontId="40" fillId="10" borderId="20" xfId="0" applyNumberFormat="1" applyFont="1" applyFill="1" applyBorder="1" applyAlignment="1">
      <alignment horizontal="center"/>
    </xf>
    <xf numFmtId="166" fontId="40" fillId="10" borderId="28" xfId="0" applyNumberFormat="1" applyFont="1" applyFill="1" applyBorder="1" applyAlignment="1">
      <alignment horizontal="center"/>
    </xf>
    <xf numFmtId="166" fontId="40" fillId="10" borderId="21" xfId="0" applyNumberFormat="1" applyFont="1" applyFill="1" applyBorder="1" applyAlignment="1">
      <alignment horizontal="center"/>
    </xf>
    <xf numFmtId="1" fontId="40" fillId="10" borderId="19" xfId="0" applyNumberFormat="1" applyFont="1" applyFill="1" applyBorder="1" applyAlignment="1">
      <alignment horizontal="center"/>
    </xf>
    <xf numFmtId="1" fontId="40" fillId="10" borderId="20" xfId="0" applyNumberFormat="1" applyFont="1" applyFill="1" applyBorder="1" applyAlignment="1">
      <alignment horizontal="center"/>
    </xf>
    <xf numFmtId="1" fontId="40" fillId="10" borderId="21" xfId="0" applyNumberFormat="1" applyFont="1" applyFill="1" applyBorder="1" applyAlignment="1">
      <alignment horizontal="center"/>
    </xf>
    <xf numFmtId="0" fontId="23" fillId="0" borderId="29" xfId="0" applyFont="1" applyFill="1" applyBorder="1"/>
    <xf numFmtId="0" fontId="25" fillId="0" borderId="7" xfId="0" applyFont="1" applyFill="1" applyBorder="1" applyAlignment="1">
      <alignment horizontal="center"/>
    </xf>
    <xf numFmtId="166" fontId="40" fillId="10" borderId="30" xfId="0" applyNumberFormat="1" applyFont="1" applyFill="1" applyBorder="1" applyAlignment="1">
      <alignment horizontal="center"/>
    </xf>
    <xf numFmtId="2" fontId="40" fillId="10" borderId="22" xfId="0" applyNumberFormat="1" applyFont="1" applyFill="1" applyBorder="1" applyAlignment="1">
      <alignment horizontal="center"/>
    </xf>
    <xf numFmtId="2" fontId="40" fillId="10" borderId="23" xfId="0" applyNumberFormat="1" applyFont="1" applyFill="1" applyBorder="1" applyAlignment="1">
      <alignment horizontal="center"/>
    </xf>
    <xf numFmtId="2" fontId="40" fillId="10" borderId="31" xfId="0" applyNumberFormat="1" applyFont="1" applyFill="1" applyBorder="1" applyAlignment="1">
      <alignment horizontal="center"/>
    </xf>
    <xf numFmtId="2" fontId="40" fillId="10" borderId="14" xfId="0" applyNumberFormat="1" applyFont="1" applyFill="1" applyBorder="1" applyAlignment="1">
      <alignment horizontal="center"/>
    </xf>
    <xf numFmtId="2" fontId="40" fillId="10" borderId="15" xfId="0" applyNumberFormat="1" applyFont="1" applyFill="1" applyBorder="1" applyAlignment="1">
      <alignment horizontal="center"/>
    </xf>
    <xf numFmtId="2" fontId="40" fillId="10" borderId="32" xfId="0" applyNumberFormat="1" applyFont="1" applyFill="1" applyBorder="1" applyAlignment="1">
      <alignment horizontal="center"/>
    </xf>
    <xf numFmtId="0" fontId="25" fillId="0" borderId="30" xfId="0" applyFont="1" applyFill="1" applyBorder="1" applyAlignment="1">
      <alignment horizontal="center"/>
    </xf>
    <xf numFmtId="0" fontId="16" fillId="0" borderId="9" xfId="0" applyFont="1" applyFill="1" applyBorder="1" applyAlignment="1">
      <alignment horizontal="right"/>
    </xf>
    <xf numFmtId="0" fontId="26" fillId="0" borderId="0" xfId="0" applyFont="1" applyFill="1" applyBorder="1"/>
    <xf numFmtId="0" fontId="8" fillId="0" borderId="0" xfId="0" applyFont="1" applyFill="1"/>
    <xf numFmtId="17" fontId="16" fillId="0" borderId="0" xfId="0" applyNumberFormat="1" applyFont="1" applyFill="1" applyAlignment="1">
      <alignment horizontal="left"/>
    </xf>
    <xf numFmtId="0" fontId="1" fillId="11" borderId="0" xfId="0" applyFont="1" applyFill="1" applyBorder="1"/>
    <xf numFmtId="0" fontId="1" fillId="12" borderId="0" xfId="0" applyFont="1" applyFill="1" applyBorder="1"/>
    <xf numFmtId="0" fontId="33" fillId="12" borderId="0" xfId="0" applyFont="1" applyFill="1" applyAlignment="1">
      <alignment horizontal="right"/>
    </xf>
    <xf numFmtId="0" fontId="34" fillId="12" borderId="0" xfId="0" applyFont="1" applyFill="1" applyBorder="1" applyAlignment="1">
      <alignment horizontal="left" vertical="top"/>
    </xf>
    <xf numFmtId="0" fontId="35" fillId="12" borderId="0" xfId="0" applyFont="1" applyFill="1" applyAlignment="1">
      <alignment horizontal="right"/>
    </xf>
    <xf numFmtId="0" fontId="36" fillId="12" borderId="0" xfId="0" applyFont="1" applyFill="1" applyBorder="1"/>
    <xf numFmtId="0" fontId="34" fillId="12" borderId="0" xfId="0" applyFont="1" applyFill="1" applyBorder="1"/>
    <xf numFmtId="0" fontId="36" fillId="12" borderId="0" xfId="0" applyFont="1" applyFill="1" applyAlignment="1">
      <alignment wrapText="1"/>
    </xf>
    <xf numFmtId="0" fontId="37" fillId="12" borderId="0" xfId="0" applyFont="1" applyFill="1" applyBorder="1"/>
    <xf numFmtId="0" fontId="40" fillId="12" borderId="0" xfId="0" applyFont="1" applyFill="1" applyBorder="1"/>
    <xf numFmtId="0" fontId="12" fillId="12" borderId="0" xfId="0" applyFont="1" applyFill="1"/>
    <xf numFmtId="0" fontId="1" fillId="12" borderId="0" xfId="0" applyFont="1" applyFill="1"/>
    <xf numFmtId="0" fontId="1" fillId="0" borderId="0" xfId="0" applyFont="1" applyFill="1" applyBorder="1" applyAlignment="1">
      <alignment horizontal="right"/>
    </xf>
    <xf numFmtId="0" fontId="27" fillId="12" borderId="1" xfId="0" applyFont="1" applyFill="1" applyBorder="1"/>
    <xf numFmtId="0" fontId="27" fillId="12" borderId="22" xfId="0" applyFont="1" applyFill="1" applyBorder="1"/>
    <xf numFmtId="0" fontId="1" fillId="12" borderId="0" xfId="0" applyFont="1" applyFill="1" applyBorder="1" applyAlignment="1">
      <alignment horizontal="right"/>
    </xf>
    <xf numFmtId="0" fontId="34" fillId="12" borderId="0" xfId="0" applyFont="1" applyFill="1" applyBorder="1" applyAlignment="1">
      <alignment horizontal="right" vertical="top"/>
    </xf>
    <xf numFmtId="0" fontId="36" fillId="12" borderId="0" xfId="0" applyFont="1" applyFill="1" applyBorder="1" applyAlignment="1">
      <alignment horizontal="right"/>
    </xf>
    <xf numFmtId="0" fontId="26" fillId="12" borderId="0" xfId="0" applyFont="1" applyFill="1" applyBorder="1" applyAlignment="1">
      <alignment horizontal="right"/>
    </xf>
    <xf numFmtId="0" fontId="34" fillId="12" borderId="0" xfId="0" applyFont="1" applyFill="1" applyBorder="1" applyAlignment="1">
      <alignment horizontal="right"/>
    </xf>
    <xf numFmtId="0" fontId="1" fillId="11" borderId="0" xfId="0" applyFont="1" applyFill="1" applyBorder="1" applyAlignment="1">
      <alignment horizontal="right"/>
    </xf>
    <xf numFmtId="0" fontId="1" fillId="11" borderId="0" xfId="0" applyFont="1" applyFill="1" applyBorder="1" applyAlignment="1">
      <alignment horizontal="right"/>
    </xf>
    <xf numFmtId="0" fontId="1" fillId="0" borderId="0" xfId="0" applyFont="1" applyFill="1" applyBorder="1" applyAlignment="1">
      <alignment horizontal="right"/>
    </xf>
    <xf numFmtId="0" fontId="26" fillId="12" borderId="0" xfId="0" applyFont="1" applyFill="1" applyBorder="1" applyAlignment="1">
      <alignment horizontal="left" vertical="top"/>
    </xf>
    <xf numFmtId="0" fontId="39" fillId="12" borderId="0" xfId="0" applyFont="1" applyFill="1" applyBorder="1"/>
    <xf numFmtId="0" fontId="34" fillId="12" borderId="0" xfId="0" applyFont="1" applyFill="1" applyBorder="1" applyAlignment="1">
      <alignment vertical="top"/>
    </xf>
    <xf numFmtId="0" fontId="10" fillId="12" borderId="0" xfId="0" applyFont="1" applyFill="1" applyAlignment="1">
      <alignment horizontal="right" vertical="top"/>
    </xf>
    <xf numFmtId="0" fontId="40" fillId="3" borderId="0" xfId="0" applyFont="1" applyFill="1" applyAlignment="1">
      <alignment horizontal="left"/>
    </xf>
    <xf numFmtId="0" fontId="42" fillId="0" borderId="0" xfId="0" applyFont="1" applyFill="1"/>
    <xf numFmtId="0" fontId="45" fillId="0" borderId="0" xfId="0" applyFont="1" applyFill="1"/>
    <xf numFmtId="0" fontId="46" fillId="0" borderId="0" xfId="0" applyFont="1" applyFill="1"/>
    <xf numFmtId="0" fontId="44" fillId="0" borderId="0" xfId="0" applyFont="1" applyFill="1" applyAlignment="1">
      <alignment vertical="top"/>
    </xf>
    <xf numFmtId="0" fontId="47" fillId="0" borderId="0" xfId="0" applyFont="1" applyFill="1"/>
    <xf numFmtId="0" fontId="48" fillId="0" borderId="0" xfId="0" applyFont="1" applyFill="1"/>
    <xf numFmtId="0" fontId="48" fillId="0" borderId="0" xfId="0" applyFont="1" applyFill="1" applyAlignment="1">
      <alignment vertical="top" wrapText="1"/>
    </xf>
    <xf numFmtId="0" fontId="42" fillId="0" borderId="0" xfId="0" applyFont="1" applyFill="1" applyAlignment="1">
      <alignment vertical="top" wrapText="1"/>
    </xf>
    <xf numFmtId="166" fontId="40" fillId="13" borderId="16" xfId="0" applyNumberFormat="1" applyFont="1" applyFill="1" applyBorder="1" applyAlignment="1">
      <alignment horizontal="center"/>
    </xf>
    <xf numFmtId="166" fontId="40" fillId="13" borderId="17" xfId="0" applyNumberFormat="1" applyFont="1" applyFill="1" applyBorder="1" applyAlignment="1">
      <alignment horizontal="center"/>
    </xf>
    <xf numFmtId="166" fontId="40" fillId="13" borderId="27" xfId="0" applyNumberFormat="1" applyFont="1" applyFill="1" applyBorder="1" applyAlignment="1">
      <alignment horizontal="center"/>
    </xf>
    <xf numFmtId="166" fontId="40" fillId="13" borderId="29" xfId="0" applyNumberFormat="1" applyFont="1" applyFill="1" applyBorder="1" applyAlignment="1">
      <alignment horizontal="center"/>
    </xf>
    <xf numFmtId="166" fontId="40" fillId="13" borderId="0" xfId="0" applyNumberFormat="1" applyFont="1" applyFill="1"/>
    <xf numFmtId="166" fontId="40" fillId="13" borderId="18" xfId="0" applyNumberFormat="1" applyFont="1" applyFill="1" applyBorder="1" applyAlignment="1">
      <alignment horizontal="center"/>
    </xf>
    <xf numFmtId="166" fontId="40" fillId="13" borderId="19" xfId="0" applyNumberFormat="1" applyFont="1" applyFill="1" applyBorder="1" applyAlignment="1">
      <alignment horizontal="center"/>
    </xf>
    <xf numFmtId="166" fontId="40" fillId="13" borderId="20" xfId="0" applyNumberFormat="1" applyFont="1" applyFill="1" applyBorder="1" applyAlignment="1">
      <alignment horizontal="center"/>
    </xf>
    <xf numFmtId="166" fontId="40" fillId="13" borderId="28" xfId="0" applyNumberFormat="1" applyFont="1" applyFill="1" applyBorder="1" applyAlignment="1">
      <alignment horizontal="center"/>
    </xf>
    <xf numFmtId="166" fontId="40" fillId="13" borderId="30" xfId="0" applyNumberFormat="1" applyFont="1" applyFill="1" applyBorder="1" applyAlignment="1">
      <alignment horizontal="center"/>
    </xf>
    <xf numFmtId="166" fontId="40" fillId="13" borderId="21" xfId="0" applyNumberFormat="1" applyFont="1" applyFill="1" applyBorder="1" applyAlignment="1">
      <alignment horizontal="center"/>
    </xf>
    <xf numFmtId="1" fontId="40" fillId="13" borderId="16" xfId="0" applyNumberFormat="1" applyFont="1" applyFill="1" applyBorder="1" applyAlignment="1">
      <alignment horizontal="center"/>
    </xf>
    <xf numFmtId="1" fontId="40" fillId="13" borderId="17" xfId="0" applyNumberFormat="1" applyFont="1" applyFill="1" applyBorder="1" applyAlignment="1">
      <alignment horizontal="center"/>
    </xf>
    <xf numFmtId="1" fontId="40" fillId="13" borderId="27" xfId="0" applyNumberFormat="1" applyFont="1" applyFill="1" applyBorder="1" applyAlignment="1">
      <alignment horizontal="center"/>
    </xf>
    <xf numFmtId="1" fontId="40" fillId="13" borderId="29" xfId="0" applyNumberFormat="1" applyFont="1" applyFill="1" applyBorder="1" applyAlignment="1">
      <alignment horizontal="center"/>
    </xf>
    <xf numFmtId="1" fontId="40" fillId="13" borderId="0" xfId="0" applyNumberFormat="1" applyFont="1" applyFill="1"/>
    <xf numFmtId="1" fontId="40" fillId="13" borderId="18" xfId="0" applyNumberFormat="1" applyFont="1" applyFill="1" applyBorder="1" applyAlignment="1">
      <alignment horizontal="center"/>
    </xf>
    <xf numFmtId="2" fontId="40" fillId="13" borderId="16" xfId="0" applyNumberFormat="1" applyFont="1" applyFill="1" applyBorder="1" applyAlignment="1">
      <alignment horizontal="center"/>
    </xf>
    <xf numFmtId="2" fontId="40" fillId="13" borderId="17" xfId="0" applyNumberFormat="1" applyFont="1" applyFill="1" applyBorder="1" applyAlignment="1">
      <alignment horizontal="center"/>
    </xf>
    <xf numFmtId="2" fontId="40" fillId="13" borderId="27" xfId="0" applyNumberFormat="1" applyFont="1" applyFill="1" applyBorder="1" applyAlignment="1">
      <alignment horizontal="center"/>
    </xf>
    <xf numFmtId="2" fontId="40" fillId="13" borderId="29" xfId="0" applyNumberFormat="1" applyFont="1" applyFill="1" applyBorder="1" applyAlignment="1">
      <alignment horizontal="center"/>
    </xf>
    <xf numFmtId="2" fontId="40" fillId="13" borderId="0" xfId="0" applyNumberFormat="1" applyFont="1" applyFill="1"/>
    <xf numFmtId="2" fontId="40" fillId="13" borderId="18" xfId="0" applyNumberFormat="1" applyFont="1" applyFill="1" applyBorder="1" applyAlignment="1">
      <alignment horizontal="center"/>
    </xf>
    <xf numFmtId="2" fontId="40" fillId="13" borderId="19" xfId="0" applyNumberFormat="1" applyFont="1" applyFill="1" applyBorder="1" applyAlignment="1">
      <alignment horizontal="center"/>
    </xf>
    <xf numFmtId="2" fontId="40" fillId="13" borderId="20" xfId="0" applyNumberFormat="1" applyFont="1" applyFill="1" applyBorder="1" applyAlignment="1">
      <alignment horizontal="center"/>
    </xf>
    <xf numFmtId="2" fontId="40" fillId="13" borderId="28" xfId="0" applyNumberFormat="1" applyFont="1" applyFill="1" applyBorder="1" applyAlignment="1">
      <alignment horizontal="center"/>
    </xf>
    <xf numFmtId="2" fontId="40" fillId="13" borderId="30" xfId="0" applyNumberFormat="1" applyFont="1" applyFill="1" applyBorder="1" applyAlignment="1">
      <alignment horizontal="center"/>
    </xf>
    <xf numFmtId="2" fontId="40" fillId="13" borderId="21" xfId="0" applyNumberFormat="1" applyFont="1" applyFill="1" applyBorder="1" applyAlignment="1">
      <alignment horizontal="center"/>
    </xf>
    <xf numFmtId="166" fontId="16" fillId="13" borderId="0" xfId="0" applyNumberFormat="1" applyFont="1" applyFill="1" applyBorder="1" applyAlignment="1">
      <alignment horizontal="center"/>
    </xf>
    <xf numFmtId="166" fontId="16" fillId="13" borderId="6" xfId="0" applyNumberFormat="1" applyFont="1" applyFill="1" applyBorder="1" applyAlignment="1">
      <alignment horizontal="center"/>
    </xf>
    <xf numFmtId="166" fontId="16" fillId="13" borderId="7" xfId="0" applyNumberFormat="1" applyFont="1" applyFill="1" applyBorder="1" applyAlignment="1">
      <alignment horizontal="center"/>
    </xf>
    <xf numFmtId="0" fontId="16" fillId="13" borderId="0" xfId="0" applyFont="1" applyFill="1"/>
    <xf numFmtId="0" fontId="1" fillId="12" borderId="0" xfId="0" applyFont="1" applyFill="1" applyBorder="1" applyAlignment="1">
      <alignment vertical="top"/>
    </xf>
    <xf numFmtId="0" fontId="40" fillId="12" borderId="0" xfId="0" applyFont="1" applyFill="1" applyBorder="1" applyAlignment="1">
      <alignment vertical="top"/>
    </xf>
    <xf numFmtId="0" fontId="1" fillId="11" borderId="0" xfId="0" applyFont="1" applyFill="1" applyBorder="1" applyAlignment="1">
      <alignment vertical="top"/>
    </xf>
    <xf numFmtId="0" fontId="1" fillId="0" borderId="0" xfId="0" applyFont="1" applyFill="1" applyBorder="1" applyAlignment="1">
      <alignment vertical="top"/>
    </xf>
    <xf numFmtId="0" fontId="10" fillId="12" borderId="0" xfId="0" applyFont="1" applyFill="1" applyBorder="1"/>
    <xf numFmtId="0" fontId="34" fillId="12" borderId="0" xfId="0" applyFont="1" applyFill="1" applyBorder="1"/>
    <xf numFmtId="0" fontId="34" fillId="12" borderId="0" xfId="0" applyFont="1" applyFill="1" applyBorder="1" applyAlignment="1">
      <alignment horizontal="center"/>
    </xf>
    <xf numFmtId="0" fontId="10" fillId="12" borderId="0" xfId="0" applyFont="1" applyFill="1" applyBorder="1" applyAlignment="1">
      <alignment horizontal="right"/>
    </xf>
    <xf numFmtId="0" fontId="10" fillId="11" borderId="0" xfId="0" applyFont="1" applyFill="1" applyBorder="1"/>
    <xf numFmtId="0" fontId="10" fillId="0" borderId="0" xfId="0" applyFont="1" applyFill="1" applyBorder="1"/>
    <xf numFmtId="0" fontId="14" fillId="12" borderId="0" xfId="0" applyFont="1" applyFill="1" applyBorder="1"/>
    <xf numFmtId="0" fontId="14" fillId="12" borderId="0" xfId="0" applyFont="1" applyFill="1" applyBorder="1" applyAlignment="1">
      <alignment horizontal="right"/>
    </xf>
    <xf numFmtId="0" fontId="14" fillId="11" borderId="0" xfId="0" applyFont="1" applyFill="1" applyBorder="1"/>
    <xf numFmtId="0" fontId="14" fillId="0" borderId="0" xfId="0" applyFont="1" applyFill="1" applyBorder="1"/>
    <xf numFmtId="0" fontId="38" fillId="12" borderId="0" xfId="0" applyFont="1" applyFill="1" applyBorder="1" applyAlignment="1">
      <alignment horizontal="left"/>
    </xf>
    <xf numFmtId="0" fontId="38" fillId="12" borderId="0" xfId="0" applyFont="1" applyFill="1" applyBorder="1"/>
    <xf numFmtId="2" fontId="40" fillId="14" borderId="0" xfId="0" applyNumberFormat="1" applyFont="1" applyFill="1" applyBorder="1" applyAlignment="1">
      <alignment horizontal="center"/>
    </xf>
    <xf numFmtId="2" fontId="40" fillId="14" borderId="6" xfId="0" applyNumberFormat="1" applyFont="1" applyFill="1" applyBorder="1" applyAlignment="1">
      <alignment horizontal="center"/>
    </xf>
    <xf numFmtId="2" fontId="40" fillId="14" borderId="7" xfId="0" applyNumberFormat="1" applyFont="1" applyFill="1" applyBorder="1" applyAlignment="1">
      <alignment horizontal="center"/>
    </xf>
    <xf numFmtId="2" fontId="40" fillId="13" borderId="0" xfId="0" applyNumberFormat="1" applyFont="1" applyFill="1" applyBorder="1" applyAlignment="1">
      <alignment horizontal="center"/>
    </xf>
    <xf numFmtId="2" fontId="40" fillId="13" borderId="6" xfId="0" applyNumberFormat="1" applyFont="1" applyFill="1" applyBorder="1" applyAlignment="1">
      <alignment horizontal="center"/>
    </xf>
    <xf numFmtId="2" fontId="40" fillId="13" borderId="7" xfId="0" applyNumberFormat="1" applyFont="1" applyFill="1" applyBorder="1" applyAlignment="1">
      <alignment horizontal="center"/>
    </xf>
    <xf numFmtId="0" fontId="16" fillId="0" borderId="0" xfId="0" applyFont="1" applyFill="1"/>
    <xf numFmtId="0" fontId="16" fillId="0" borderId="0" xfId="0" applyFont="1" applyFill="1"/>
    <xf numFmtId="0" fontId="49" fillId="15" borderId="35" xfId="0" applyFont="1" applyFill="1" applyBorder="1" applyAlignment="1">
      <alignment horizontal="left"/>
    </xf>
    <xf numFmtId="0" fontId="49" fillId="16" borderId="35" xfId="0" applyFont="1" applyFill="1" applyBorder="1" applyAlignment="1">
      <alignment horizontal="left"/>
    </xf>
    <xf numFmtId="0" fontId="50" fillId="15" borderId="37" xfId="0" applyFont="1" applyFill="1" applyBorder="1"/>
    <xf numFmtId="0" fontId="23" fillId="0" borderId="38" xfId="0" applyFont="1" applyFill="1" applyBorder="1" applyAlignment="1">
      <alignment horizontal="left"/>
    </xf>
    <xf numFmtId="0" fontId="25" fillId="0" borderId="39" xfId="0" applyFont="1" applyFill="1" applyBorder="1" applyAlignment="1">
      <alignment horizontal="center"/>
    </xf>
    <xf numFmtId="166" fontId="40" fillId="13" borderId="38" xfId="0" applyNumberFormat="1" applyFont="1" applyFill="1" applyBorder="1" applyAlignment="1">
      <alignment horizontal="center"/>
    </xf>
    <xf numFmtId="166" fontId="40" fillId="10" borderId="39" xfId="0" applyNumberFormat="1" applyFont="1" applyFill="1" applyBorder="1" applyAlignment="1">
      <alignment horizontal="center"/>
    </xf>
    <xf numFmtId="166" fontId="40" fillId="13" borderId="40" xfId="0" applyNumberFormat="1" applyFont="1" applyFill="1" applyBorder="1" applyAlignment="1">
      <alignment horizontal="center"/>
    </xf>
    <xf numFmtId="166" fontId="40" fillId="10" borderId="40" xfId="0" applyNumberFormat="1" applyFont="1" applyFill="1" applyBorder="1" applyAlignment="1">
      <alignment horizontal="center"/>
    </xf>
    <xf numFmtId="1" fontId="40" fillId="13" borderId="38" xfId="0" applyNumberFormat="1" applyFont="1" applyFill="1" applyBorder="1" applyAlignment="1">
      <alignment horizontal="center"/>
    </xf>
    <xf numFmtId="1" fontId="40" fillId="10" borderId="40" xfId="0" applyNumberFormat="1" applyFont="1" applyFill="1" applyBorder="1" applyAlignment="1">
      <alignment horizontal="center"/>
    </xf>
    <xf numFmtId="0" fontId="51" fillId="17" borderId="0" xfId="0" applyFont="1" applyFill="1"/>
    <xf numFmtId="2" fontId="40" fillId="13" borderId="38" xfId="0" applyNumberFormat="1" applyFont="1" applyFill="1" applyBorder="1" applyAlignment="1">
      <alignment horizontal="center"/>
    </xf>
    <xf numFmtId="2" fontId="40" fillId="10" borderId="39" xfId="0" applyNumberFormat="1" applyFont="1" applyFill="1" applyBorder="1" applyAlignment="1">
      <alignment horizontal="center"/>
    </xf>
    <xf numFmtId="2" fontId="40" fillId="13" borderId="40" xfId="0" applyNumberFormat="1" applyFont="1" applyFill="1" applyBorder="1" applyAlignment="1">
      <alignment horizontal="center"/>
    </xf>
    <xf numFmtId="0" fontId="25" fillId="0" borderId="40" xfId="0" applyFont="1" applyFill="1" applyBorder="1" applyAlignment="1">
      <alignment horizontal="center"/>
    </xf>
    <xf numFmtId="0" fontId="49" fillId="15" borderId="35" xfId="0" applyFont="1" applyFill="1" applyBorder="1" applyAlignment="1">
      <alignment horizontal="right"/>
    </xf>
    <xf numFmtId="0" fontId="49" fillId="15" borderId="41" xfId="0" applyFont="1" applyFill="1" applyBorder="1"/>
    <xf numFmtId="0" fontId="49" fillId="15" borderId="42" xfId="0" applyFont="1" applyFill="1" applyBorder="1"/>
    <xf numFmtId="0" fontId="49" fillId="15" borderId="43" xfId="0" applyFont="1" applyFill="1" applyBorder="1"/>
    <xf numFmtId="0" fontId="49" fillId="16" borderId="35" xfId="0" applyFont="1" applyFill="1" applyBorder="1" applyAlignment="1">
      <alignment horizontal="right"/>
    </xf>
    <xf numFmtId="0" fontId="49" fillId="16" borderId="41" xfId="0" applyFont="1" applyFill="1" applyBorder="1"/>
    <xf numFmtId="0" fontId="49" fillId="16" borderId="42" xfId="0" applyFont="1" applyFill="1" applyBorder="1"/>
    <xf numFmtId="0" fontId="49" fillId="16" borderId="43" xfId="0" applyFont="1" applyFill="1" applyBorder="1"/>
    <xf numFmtId="0" fontId="49" fillId="17" borderId="43" xfId="0" applyFont="1" applyFill="1" applyBorder="1" applyAlignment="1">
      <alignment horizontal="center" vertical="center"/>
    </xf>
    <xf numFmtId="0" fontId="26" fillId="12" borderId="0" xfId="0" applyFont="1" applyFill="1" applyBorder="1" applyAlignment="1">
      <alignment horizontal="left" wrapText="1"/>
    </xf>
    <xf numFmtId="0" fontId="38" fillId="12" borderId="0" xfId="0" applyFont="1" applyFill="1" applyBorder="1" applyAlignment="1">
      <alignment horizontal="left" wrapText="1"/>
    </xf>
    <xf numFmtId="0" fontId="40" fillId="3" borderId="36" xfId="0" applyFont="1" applyFill="1" applyBorder="1" applyAlignment="1">
      <alignment horizontal="right"/>
    </xf>
    <xf numFmtId="0" fontId="8" fillId="3" borderId="36" xfId="0" applyFont="1" applyFill="1" applyBorder="1" applyAlignment="1">
      <alignment horizontal="center"/>
    </xf>
    <xf numFmtId="0" fontId="8" fillId="3" borderId="36" xfId="0" applyFont="1" applyFill="1" applyBorder="1" applyAlignment="1">
      <alignment horizontal="right" vertical="center"/>
    </xf>
    <xf numFmtId="0" fontId="27" fillId="12" borderId="1" xfId="0" applyFont="1" applyFill="1" applyBorder="1" applyAlignment="1">
      <alignment horizontal="center"/>
    </xf>
    <xf numFmtId="0" fontId="14" fillId="3" borderId="36" xfId="0" applyNumberFormat="1" applyFont="1" applyFill="1" applyBorder="1" applyAlignment="1">
      <alignment horizontal="left" wrapText="1"/>
    </xf>
    <xf numFmtId="0" fontId="14" fillId="0" borderId="36" xfId="0" applyNumberFormat="1" applyFont="1" applyFill="1" applyBorder="1" applyAlignment="1">
      <alignment horizontal="left" wrapText="1"/>
    </xf>
    <xf numFmtId="0" fontId="12" fillId="0" borderId="36" xfId="0" applyFont="1" applyFill="1" applyBorder="1" applyAlignment="1">
      <alignment horizontal="right"/>
    </xf>
    <xf numFmtId="0" fontId="27" fillId="12" borderId="1" xfId="0" applyFont="1" applyFill="1" applyBorder="1" applyAlignment="1">
      <alignment horizontal="center" vertical="center"/>
    </xf>
    <xf numFmtId="0" fontId="13" fillId="0" borderId="36" xfId="0" applyFont="1" applyFill="1" applyBorder="1" applyAlignment="1">
      <alignment horizontal="center"/>
    </xf>
    <xf numFmtId="0" fontId="13" fillId="0" borderId="33" xfId="0" applyFont="1" applyFill="1" applyBorder="1" applyAlignment="1">
      <alignment horizontal="center"/>
    </xf>
    <xf numFmtId="0" fontId="13" fillId="0" borderId="34" xfId="0" applyFont="1" applyFill="1" applyBorder="1" applyAlignment="1">
      <alignment horizontal="center"/>
    </xf>
    <xf numFmtId="0" fontId="40" fillId="0" borderId="0" xfId="0" applyFont="1" applyFill="1" applyBorder="1" applyAlignment="1">
      <alignment horizontal="right"/>
    </xf>
    <xf numFmtId="0" fontId="14" fillId="0" borderId="0" xfId="0" applyNumberFormat="1" applyFont="1" applyFill="1" applyBorder="1" applyAlignment="1">
      <alignment horizontal="left" wrapText="1"/>
    </xf>
    <xf numFmtId="0" fontId="10" fillId="10" borderId="0" xfId="0" applyFont="1" applyFill="1" applyBorder="1" applyAlignment="1">
      <alignment horizontal="center"/>
    </xf>
    <xf numFmtId="0" fontId="10" fillId="10" borderId="14" xfId="0"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9" fillId="15" borderId="35" xfId="0" applyFont="1" applyFill="1" applyBorder="1" applyAlignment="1">
      <alignment horizontal="right"/>
    </xf>
    <xf numFmtId="0" fontId="49" fillId="16" borderId="35" xfId="0" applyFont="1" applyFill="1" applyBorder="1" applyAlignment="1">
      <alignment horizontal="left"/>
    </xf>
    <xf numFmtId="0" fontId="49" fillId="16" borderId="35" xfId="0" applyFont="1" applyFill="1" applyBorder="1" applyAlignment="1">
      <alignment horizontal="right"/>
    </xf>
    <xf numFmtId="0" fontId="49" fillId="15" borderId="35" xfId="0" applyFont="1" applyFill="1" applyBorder="1" applyAlignment="1">
      <alignment horizontal="left"/>
    </xf>
    <xf numFmtId="1" fontId="10" fillId="0" borderId="0" xfId="0" applyNumberFormat="1" applyFont="1" applyFill="1" applyBorder="1" applyAlignment="1">
      <alignment horizontal="left" wrapText="1"/>
    </xf>
    <xf numFmtId="0" fontId="29" fillId="12" borderId="16" xfId="0" applyFont="1" applyFill="1" applyBorder="1" applyAlignment="1">
      <alignment horizontal="center" vertical="center"/>
    </xf>
    <xf numFmtId="0" fontId="29" fillId="12" borderId="24" xfId="0" applyFont="1" applyFill="1" applyBorder="1" applyAlignment="1">
      <alignment horizontal="center" vertical="center"/>
    </xf>
    <xf numFmtId="0" fontId="29" fillId="12" borderId="22" xfId="0" applyFont="1" applyFill="1" applyBorder="1" applyAlignment="1">
      <alignment horizontal="center" vertical="center"/>
    </xf>
    <xf numFmtId="0" fontId="29" fillId="12" borderId="1" xfId="0" applyFont="1" applyFill="1" applyBorder="1" applyAlignment="1">
      <alignment horizontal="center" vertical="center"/>
    </xf>
    <xf numFmtId="0" fontId="9" fillId="0" borderId="0" xfId="0" applyFont="1" applyFill="1" applyBorder="1" applyAlignment="1">
      <alignment horizontal="center"/>
    </xf>
    <xf numFmtId="0" fontId="9" fillId="0" borderId="20" xfId="0" applyFont="1" applyFill="1" applyBorder="1" applyAlignment="1">
      <alignment horizontal="center"/>
    </xf>
    <xf numFmtId="0" fontId="8" fillId="0" borderId="0" xfId="0" applyFont="1" applyFill="1" applyBorder="1" applyAlignment="1">
      <alignment horizontal="center"/>
    </xf>
    <xf numFmtId="0" fontId="1" fillId="0" borderId="0" xfId="0" applyFont="1" applyFill="1" applyBorder="1" applyAlignment="1">
      <alignment horizontal="right"/>
    </xf>
    <xf numFmtId="0" fontId="1" fillId="0" borderId="15" xfId="0" applyFont="1" applyFill="1" applyBorder="1" applyAlignment="1">
      <alignment horizontal="right"/>
    </xf>
    <xf numFmtId="0" fontId="10" fillId="0" borderId="17" xfId="0" applyFont="1" applyFill="1" applyBorder="1" applyAlignment="1">
      <alignment horizontal="center"/>
    </xf>
    <xf numFmtId="0" fontId="10" fillId="0" borderId="16" xfId="0" applyFont="1" applyFill="1" applyBorder="1" applyAlignment="1">
      <alignment horizontal="center"/>
    </xf>
    <xf numFmtId="0" fontId="10" fillId="0" borderId="18" xfId="0" applyFont="1" applyFill="1" applyBorder="1" applyAlignment="1">
      <alignment horizontal="center"/>
    </xf>
    <xf numFmtId="0" fontId="10" fillId="10" borderId="15" xfId="0" applyFont="1" applyFill="1" applyBorder="1" applyAlignment="1">
      <alignment horizontal="center"/>
    </xf>
    <xf numFmtId="0" fontId="10" fillId="0" borderId="15" xfId="0" applyFont="1" applyFill="1" applyBorder="1" applyAlignment="1">
      <alignment horizontal="center"/>
    </xf>
    <xf numFmtId="0" fontId="10" fillId="10" borderId="20" xfId="0" applyFont="1" applyFill="1" applyBorder="1" applyAlignment="1">
      <alignment horizontal="center"/>
    </xf>
    <xf numFmtId="0" fontId="10" fillId="10" borderId="21" xfId="0" applyFont="1" applyFill="1" applyBorder="1" applyAlignment="1">
      <alignment horizontal="center"/>
    </xf>
    <xf numFmtId="0" fontId="10" fillId="10" borderId="19" xfId="0" applyFont="1" applyFill="1" applyBorder="1" applyAlignment="1">
      <alignment horizontal="center"/>
    </xf>
    <xf numFmtId="0" fontId="16" fillId="0" borderId="0" xfId="0" applyFont="1" applyFill="1" applyBorder="1" applyAlignment="1">
      <alignment horizontal="left" vertical="top" wrapText="1"/>
    </xf>
  </cellXfs>
  <cellStyles count="171">
    <cellStyle name="ExtStyle 0" xfId="1"/>
    <cellStyle name="ExtStyle 16" xfId="2"/>
    <cellStyle name="ExtStyle 17" xfId="3"/>
    <cellStyle name="ExtStyle 18" xfId="4"/>
    <cellStyle name="ExtStyle 19" xfId="5"/>
    <cellStyle name="ExtStyle 20" xfId="6"/>
    <cellStyle name="ExtStyle 21" xfId="7"/>
    <cellStyle name="ExtStyle 22" xfId="8"/>
    <cellStyle name="ExtStyle 28" xfId="9"/>
    <cellStyle name="ExtStyle 29" xfId="10"/>
    <cellStyle name="ExtStyle 30" xfId="11"/>
    <cellStyle name="ExtStyle 31" xfId="12"/>
    <cellStyle name="ExtStyle 32" xfId="13"/>
    <cellStyle name="ExtStyle 33" xfId="14"/>
    <cellStyle name="ExtStyle 34" xfId="15"/>
    <cellStyle name="ExtStyle 35" xfId="16"/>
    <cellStyle name="ExtStyle 36" xfId="17"/>
    <cellStyle name="ExtStyle 37" xfId="18"/>
    <cellStyle name="ExtStyle 38" xfId="19"/>
    <cellStyle name="ExtStyle 39" xfId="20"/>
    <cellStyle name="Hyperlink 2" xfId="21"/>
    <cellStyle name="Normal" xfId="0" builtinId="0"/>
    <cellStyle name="Normal 2" xfId="22"/>
    <cellStyle name="Style 1025" xfId="23"/>
    <cellStyle name="Style 1101" xfId="24"/>
    <cellStyle name="Style 1103" xfId="25"/>
    <cellStyle name="Style 1104" xfId="26"/>
    <cellStyle name="Style 1105" xfId="27"/>
    <cellStyle name="Style 1106" xfId="28"/>
    <cellStyle name="Style 1107" xfId="29"/>
    <cellStyle name="Style 1108" xfId="30"/>
    <cellStyle name="Style 1109" xfId="31"/>
    <cellStyle name="Style 1110" xfId="32"/>
    <cellStyle name="Style 1111" xfId="33"/>
    <cellStyle name="Style 1112" xfId="34"/>
    <cellStyle name="Style 1113" xfId="35"/>
    <cellStyle name="Style 1114" xfId="36"/>
    <cellStyle name="Style 1115" xfId="37"/>
    <cellStyle name="Style 1177" xfId="38"/>
    <cellStyle name="Style 1178" xfId="39"/>
    <cellStyle name="Style 1179" xfId="40"/>
    <cellStyle name="Style 1180" xfId="41"/>
    <cellStyle name="Style 1181" xfId="42"/>
    <cellStyle name="Style 1182" xfId="43"/>
    <cellStyle name="Style 1183" xfId="44"/>
    <cellStyle name="Style 1184" xfId="45"/>
    <cellStyle name="Style 1185" xfId="46"/>
    <cellStyle name="Style 1299" xfId="47"/>
    <cellStyle name="Style 1331" xfId="48"/>
    <cellStyle name="Style 1332" xfId="49"/>
    <cellStyle name="Style 1333" xfId="50"/>
    <cellStyle name="Style 1334" xfId="51"/>
    <cellStyle name="Style 1335" xfId="52"/>
    <cellStyle name="Style 1336" xfId="53"/>
    <cellStyle name="Style 1337" xfId="54"/>
    <cellStyle name="Style 1338" xfId="55"/>
    <cellStyle name="Style 1339" xfId="56"/>
    <cellStyle name="Style 1376" xfId="57"/>
    <cellStyle name="Style 1377" xfId="58"/>
    <cellStyle name="Style 1378" xfId="59"/>
    <cellStyle name="Style 1379" xfId="60"/>
    <cellStyle name="Style 1380" xfId="61"/>
    <cellStyle name="Style 1381" xfId="62"/>
    <cellStyle name="Style 1382" xfId="63"/>
    <cellStyle name="Style 1383" xfId="64"/>
    <cellStyle name="Style 1384" xfId="65"/>
    <cellStyle name="Style 1385" xfId="66"/>
    <cellStyle name="Style 1386" xfId="67"/>
    <cellStyle name="Style 1556" xfId="68"/>
    <cellStyle name="Style 1663" xfId="69"/>
    <cellStyle name="Style 1665" xfId="70"/>
    <cellStyle name="Style 1666" xfId="71"/>
    <cellStyle name="Style 1667" xfId="72"/>
    <cellStyle name="Style 1668" xfId="73"/>
    <cellStyle name="Style 1669" xfId="74"/>
    <cellStyle name="Style 1670" xfId="75"/>
    <cellStyle name="Style 1671" xfId="76"/>
    <cellStyle name="Style 1672" xfId="77"/>
    <cellStyle name="Style 1673" xfId="78"/>
    <cellStyle name="Style 1887" xfId="79"/>
    <cellStyle name="Style 1888" xfId="80"/>
    <cellStyle name="Style 1889" xfId="81"/>
    <cellStyle name="Style 1890" xfId="82"/>
    <cellStyle name="Style 1891" xfId="83"/>
    <cellStyle name="Style 1892" xfId="84"/>
    <cellStyle name="Style 1893" xfId="85"/>
    <cellStyle name="Style 1894" xfId="86"/>
    <cellStyle name="Style 1895" xfId="87"/>
    <cellStyle name="Style 297" xfId="88"/>
    <cellStyle name="Style 300" xfId="89"/>
    <cellStyle name="Style 528" xfId="90"/>
    <cellStyle name="Style 561" xfId="91"/>
    <cellStyle name="Style 669" xfId="92"/>
    <cellStyle name="Style 670" xfId="93"/>
    <cellStyle name="Style 671" xfId="94"/>
    <cellStyle name="Style 672" xfId="95"/>
    <cellStyle name="Style 673" xfId="96"/>
    <cellStyle name="Style 674" xfId="97"/>
    <cellStyle name="Style 675" xfId="98"/>
    <cellStyle name="Style 676" xfId="99"/>
    <cellStyle name="Style 707" xfId="100"/>
    <cellStyle name="Style 708" xfId="101"/>
    <cellStyle name="Style 709" xfId="102"/>
    <cellStyle name="Style 710" xfId="103"/>
    <cellStyle name="Style 711" xfId="104"/>
    <cellStyle name="Style 712" xfId="105"/>
    <cellStyle name="Style 713" xfId="106"/>
    <cellStyle name="Style 714" xfId="107"/>
    <cellStyle name="Style 723" xfId="108"/>
    <cellStyle name="Style 740" xfId="109"/>
    <cellStyle name="Style 741" xfId="110"/>
    <cellStyle name="Style 742" xfId="111"/>
    <cellStyle name="Style 743" xfId="112"/>
    <cellStyle name="Style 744" xfId="113"/>
    <cellStyle name="Style 745" xfId="114"/>
    <cellStyle name="Style 746" xfId="115"/>
    <cellStyle name="Style 747" xfId="116"/>
    <cellStyle name="Style 835" xfId="117"/>
    <cellStyle name="Style 843" xfId="118"/>
    <cellStyle name="Style 868" xfId="119"/>
    <cellStyle name="Style 902" xfId="120"/>
    <cellStyle name="Style 903" xfId="121"/>
    <cellStyle name="Style 904" xfId="122"/>
    <cellStyle name="Style 905" xfId="123"/>
    <cellStyle name="Style 910" xfId="124"/>
    <cellStyle name="Style 911" xfId="125"/>
    <cellStyle name="Style 912" xfId="126"/>
    <cellStyle name="Style 913" xfId="127"/>
    <cellStyle name="Style 918" xfId="128"/>
    <cellStyle name="Style 919" xfId="129"/>
    <cellStyle name="Style 920" xfId="130"/>
    <cellStyle name="Style 921" xfId="131"/>
    <cellStyle name="Style 926" xfId="132"/>
    <cellStyle name="Style 927" xfId="133"/>
    <cellStyle name="Style 928" xfId="134"/>
    <cellStyle name="Style 929" xfId="135"/>
    <cellStyle name="Style 934" xfId="136"/>
    <cellStyle name="Style 935" xfId="137"/>
    <cellStyle name="Style 936" xfId="138"/>
    <cellStyle name="Style 937" xfId="139"/>
    <cellStyle name="Style 942" xfId="140"/>
    <cellStyle name="Style 943" xfId="141"/>
    <cellStyle name="Style 944" xfId="142"/>
    <cellStyle name="Style 945" xfId="143"/>
    <cellStyle name="Style 950" xfId="144"/>
    <cellStyle name="Style 951" xfId="145"/>
    <cellStyle name="Style 952" xfId="146"/>
    <cellStyle name="Style 953" xfId="147"/>
    <cellStyle name="Style 958" xfId="148"/>
    <cellStyle name="Style 959" xfId="149"/>
    <cellStyle name="Style 960" xfId="150"/>
    <cellStyle name="Style 961" xfId="151"/>
    <cellStyle name="Style 966" xfId="152"/>
    <cellStyle name="Style 967" xfId="153"/>
    <cellStyle name="Style 968" xfId="154"/>
    <cellStyle name="Style 969" xfId="155"/>
    <cellStyle name="Style 974" xfId="156"/>
    <cellStyle name="Style 975" xfId="157"/>
    <cellStyle name="Style 976" xfId="158"/>
    <cellStyle name="Style 977" xfId="159"/>
    <cellStyle name="Style 979" xfId="160"/>
    <cellStyle name="Style 981" xfId="161"/>
    <cellStyle name="Style 982" xfId="162"/>
    <cellStyle name="Style 983" xfId="163"/>
    <cellStyle name="Style 984" xfId="164"/>
    <cellStyle name="Style 985" xfId="165"/>
    <cellStyle name="Style 986" xfId="166"/>
    <cellStyle name="Style 987" xfId="167"/>
    <cellStyle name="Style 988" xfId="168"/>
    <cellStyle name="Style 989" xfId="169"/>
    <cellStyle name="Style 991" xfId="17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AA6520"/>
      <rgbColor rgb="00008000"/>
      <rgbColor rgb="00000080"/>
      <rgbColor rgb="00808000"/>
      <rgbColor rgb="00800080"/>
      <rgbColor rgb="00008080"/>
      <rgbColor rgb="00EAEAEA"/>
      <rgbColor rgb="00808080"/>
      <rgbColor rgb="009999FF"/>
      <rgbColor rgb="00BB793C"/>
      <rgbColor rgb="00620C0B"/>
      <rgbColor rgb="00590001"/>
      <rgbColor rgb="00404549"/>
      <rgbColor rgb="00CD9B7A"/>
      <rgbColor rgb="00990033"/>
      <rgbColor rgb="00EAEAEA"/>
      <rgbColor rgb="00000080"/>
      <rgbColor rgb="00FF00FF"/>
      <rgbColor rgb="00FFFF00"/>
      <rgbColor rgb="0000FFFF"/>
      <rgbColor rgb="00800080"/>
      <rgbColor rgb="00CC6633"/>
      <rgbColor rgb="00666666"/>
      <rgbColor rgb="00A0A0A0"/>
      <rgbColor rgb="00FFFFFF"/>
      <rgbColor rgb="00CCFFFF"/>
      <rgbColor rgb="00CCFFCC"/>
      <rgbColor rgb="00FFFF99"/>
      <rgbColor rgb="0099CCFF"/>
      <rgbColor rgb="00FE5000"/>
      <rgbColor rgb="00CC99FF"/>
      <rgbColor rgb="00FFCC99"/>
      <rgbColor rgb="003366FF"/>
      <rgbColor rgb="0033CCCC"/>
      <rgbColor rgb="0099CC00"/>
      <rgbColor rgb="00FFCC00"/>
      <rgbColor rgb="00FF9900"/>
      <rgbColor rgb="00FF6600"/>
      <rgbColor rgb="00666699"/>
      <rgbColor rgb="00B57792"/>
      <rgbColor rgb="00003366"/>
      <rgbColor rgb="00339966"/>
      <rgbColor rgb="00003300"/>
      <rgbColor rgb="00333300"/>
      <rgbColor rgb="00993300"/>
      <rgbColor rgb="00993366"/>
      <rgbColor rgb="00333399"/>
      <rgbColor rgb="008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haredStrings" Target="sharedStrings.xml"/><Relationship Id="rId12"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Daily Indexes for the Month of June</a:t>
            </a:r>
          </a:p>
        </c:rich>
      </c:tx>
      <c:overlay val="0"/>
    </c:title>
    <c:autoTitleDeleted val="0"/>
    <c:plotArea>
      <c:layout/>
      <c:lineChart>
        <c:grouping val="standard"/>
        <c:varyColors val="1"/>
        <c:ser>
          <c:idx val="0"/>
          <c:order val="0"/>
          <c:tx>
            <c:v>Occupancy Index</c:v>
          </c:tx>
          <c:spPr>
            <a:ln w="38100">
              <a:solidFill>
                <a:srgbClr val="009CDE"/>
              </a:solidFill>
              <a:prstDash val="solid"/>
            </a:ln>
          </c:spPr>
          <c:marker>
            <c:symbol val="circle"/>
            <c:size val="8"/>
            <c:spPr>
              <a:solidFill>
                <a:srgbClr val="009CDE"/>
              </a:solidFill>
              <a:ln w="9525">
                <a:solidFill>
                  <a:srgbClr val="009CDE"/>
                </a:solidFill>
                <a:prstDash val="solid"/>
              </a:ln>
            </c:spPr>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Month'!$C$28:$AF$28</c:f>
              <c:numCache>
                <c:formatCode>0.0</c:formatCode>
                <c:ptCount val="30"/>
                <c:pt idx="0">
                  <c:v>89.50993113085138</c:v>
                </c:pt>
                <c:pt idx="1">
                  <c:v>80.90428981747429</c:v>
                </c:pt>
                <c:pt idx="2">
                  <c:v>84.43649373881932</c:v>
                </c:pt>
                <c:pt idx="3">
                  <c:v>141.8604651162791</c:v>
                </c:pt>
                <c:pt idx="4">
                  <c:v>87.569573283859</c:v>
                </c:pt>
                <c:pt idx="5">
                  <c:v>93.92851568596847</c:v>
                </c:pt>
                <c:pt idx="6">
                  <c:v>91.39564584632748</c:v>
                </c:pt>
                <c:pt idx="7">
                  <c:v>67.13605006756276</c:v>
                </c:pt>
                <c:pt idx="8">
                  <c:v>63.95663956639567</c:v>
                </c:pt>
                <c:pt idx="9">
                  <c:v>60.20408163265306</c:v>
                </c:pt>
                <c:pt idx="10">
                  <c:v>78.40531561461793</c:v>
                </c:pt>
                <c:pt idx="11">
                  <c:v>100.9860465116279</c:v>
                </c:pt>
                <c:pt idx="12">
                  <c:v>92.57495096665733</c:v>
                </c:pt>
              </c:numCache>
            </c:numRef>
          </c:val>
          <c:smooth val="0"/>
          <c:extLst xmlns:c16r2="http://schemas.microsoft.com/office/drawing/2015/06/chart">
            <c:ext xmlns:c16="http://schemas.microsoft.com/office/drawing/2014/chart" uri="{C3380CC4-5D6E-409C-BE32-E72D297353CC}">
              <c16:uniqueId val="{00000000-2078-47FB-9405-0234D0E8B637}"/>
            </c:ext>
          </c:extLst>
        </c:ser>
        <c:ser>
          <c:idx val="1"/>
          <c:order val="1"/>
          <c:tx>
            <c:v>ADR Index</c:v>
          </c:tx>
          <c:spPr>
            <a:ln w="38100">
              <a:solidFill>
                <a:srgbClr val="D22630"/>
              </a:solidFill>
              <a:prstDash val="solid"/>
            </a:ln>
          </c:spPr>
          <c:marker>
            <c:symbol val="diamond"/>
            <c:size val="8"/>
            <c:spPr>
              <a:solidFill>
                <a:srgbClr val="D22630"/>
              </a:solidFill>
              <a:ln w="9525">
                <a:solidFill>
                  <a:srgbClr val="D22630"/>
                </a:solidFill>
                <a:prstDash val="solid"/>
              </a:ln>
            </c:spPr>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Month'!$C$40:$AF$40</c:f>
              <c:numCache>
                <c:formatCode>0.0</c:formatCode>
                <c:ptCount val="30"/>
                <c:pt idx="0">
                  <c:v>116.0635680116716</c:v>
                </c:pt>
                <c:pt idx="1">
                  <c:v>121.0754342917375</c:v>
                </c:pt>
                <c:pt idx="2">
                  <c:v>122.4622990396027</c:v>
                </c:pt>
                <c:pt idx="3">
                  <c:v>135.8210940439208</c:v>
                </c:pt>
                <c:pt idx="4">
                  <c:v>128.0086714136876</c:v>
                </c:pt>
                <c:pt idx="5">
                  <c:v>127.0513289958228</c:v>
                </c:pt>
                <c:pt idx="6">
                  <c:v>119.5712333605349</c:v>
                </c:pt>
                <c:pt idx="7">
                  <c:v>115.1435857992655</c:v>
                </c:pt>
                <c:pt idx="8">
                  <c:v>118.2953192856528</c:v>
                </c:pt>
                <c:pt idx="9">
                  <c:v>115.235459589538</c:v>
                </c:pt>
                <c:pt idx="10">
                  <c:v>128.7923956704146</c:v>
                </c:pt>
                <c:pt idx="11">
                  <c:v>134.0979535782781</c:v>
                </c:pt>
                <c:pt idx="12">
                  <c:v>138.9943786863343</c:v>
                </c:pt>
              </c:numCache>
            </c:numRef>
          </c:val>
          <c:smooth val="0"/>
          <c:extLst xmlns:c16r2="http://schemas.microsoft.com/office/drawing/2015/06/chart">
            <c:ext xmlns:c16="http://schemas.microsoft.com/office/drawing/2014/chart" uri="{C3380CC4-5D6E-409C-BE32-E72D297353CC}">
              <c16:uniqueId val="{00000001-2078-47FB-9405-0234D0E8B637}"/>
            </c:ext>
          </c:extLst>
        </c:ser>
        <c:ser>
          <c:idx val="2"/>
          <c:order val="2"/>
          <c:tx>
            <c:v>RevPAR Index</c:v>
          </c:tx>
          <c:spPr>
            <a:ln w="38100">
              <a:solidFill>
                <a:srgbClr val="84BD00"/>
              </a:solidFill>
              <a:prstDash val="lgDash"/>
            </a:ln>
          </c:spPr>
          <c:marker>
            <c:symbol val="square"/>
            <c:size val="8"/>
            <c:spPr>
              <a:solidFill>
                <a:srgbClr val="84BD00"/>
              </a:solidFill>
              <a:ln w="9525">
                <a:solidFill>
                  <a:srgbClr val="84BD00"/>
                </a:solidFill>
                <a:prstDash val="solid"/>
              </a:ln>
            </c:spPr>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Month'!$C$52:$AF$52</c:f>
              <c:numCache>
                <c:formatCode>0.0</c:formatCode>
                <c:ptCount val="30"/>
                <c:pt idx="0">
                  <c:v>103.8884197952561</c:v>
                </c:pt>
                <c:pt idx="1">
                  <c:v>97.95522025715298</c:v>
                </c:pt>
                <c:pt idx="2">
                  <c:v>103.4028714609883</c:v>
                </c:pt>
                <c:pt idx="3">
                  <c:v>192.6764357367249</c:v>
                </c:pt>
                <c:pt idx="4">
                  <c:v>112.0966473233034</c:v>
                </c:pt>
                <c:pt idx="5">
                  <c:v>119.3374274850728</c:v>
                </c:pt>
                <c:pt idx="6">
                  <c:v>109.2829009762803</c:v>
                </c:pt>
                <c:pt idx="7">
                  <c:v>77.30285541178199</c:v>
                </c:pt>
                <c:pt idx="8">
                  <c:v>75.6577109794419</c:v>
                </c:pt>
                <c:pt idx="9">
                  <c:v>69.3764501610484</c:v>
                </c:pt>
                <c:pt idx="10">
                  <c:v>100.9800843130161</c:v>
                </c:pt>
                <c:pt idx="11">
                  <c:v>135.4202217717012</c:v>
                </c:pt>
                <c:pt idx="12">
                  <c:v>128.673977915284</c:v>
                </c:pt>
              </c:numCache>
            </c:numRef>
          </c:val>
          <c:smooth val="0"/>
          <c:extLst xmlns:c16r2="http://schemas.microsoft.com/office/drawing/2015/06/chart">
            <c:ext xmlns:c16="http://schemas.microsoft.com/office/drawing/2014/chart" uri="{C3380CC4-5D6E-409C-BE32-E72D297353CC}">
              <c16:uniqueId val="{00000002-2078-47FB-9405-0234D0E8B637}"/>
            </c:ext>
          </c:extLst>
        </c:ser>
        <c:ser>
          <c:idx val="3"/>
          <c:order val="3"/>
          <c:tx>
            <c:v>100 %</c:v>
          </c:tx>
          <c:spPr>
            <a:ln w="25400">
              <a:solidFill>
                <a:srgbClr val="000000"/>
              </a:solidFill>
              <a:prstDash val="lgDash"/>
            </a:ln>
          </c:spPr>
          <c:marker>
            <c:symbol val="none"/>
          </c:marker>
          <c:cat>
            <c:numRef>
              <c:f>'Daily by Month'!$C$25:$AF$25</c:f>
              <c:numCache>
                <c:formatCode>General</c:formatCode>
                <c:ptCount val="30"/>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numCache>
            </c:numRef>
          </c:cat>
          <c:val>
            <c:numRef>
              <c:f>'Daily by Month'!$C$61:$AF$61</c:f>
              <c:numCache>
                <c:formatCode>General</c:formatCode>
                <c:ptCount val="30"/>
                <c:pt idx="0">
                  <c:v>100.0</c:v>
                </c:pt>
                <c:pt idx="1">
                  <c:v>100.0</c:v>
                </c:pt>
                <c:pt idx="2">
                  <c:v>100.0</c:v>
                </c:pt>
                <c:pt idx="3">
                  <c:v>100.0</c:v>
                </c:pt>
                <c:pt idx="4">
                  <c:v>100.0</c:v>
                </c:pt>
                <c:pt idx="5">
                  <c:v>100.0</c:v>
                </c:pt>
                <c:pt idx="6">
                  <c:v>100.0</c:v>
                </c:pt>
                <c:pt idx="7">
                  <c:v>100.0</c:v>
                </c:pt>
                <c:pt idx="8">
                  <c:v>100.0</c:v>
                </c:pt>
                <c:pt idx="9">
                  <c:v>100.0</c:v>
                </c:pt>
                <c:pt idx="10">
                  <c:v>100.0</c:v>
                </c:pt>
                <c:pt idx="11">
                  <c:v>100.0</c:v>
                </c:pt>
                <c:pt idx="12">
                  <c:v>100.0</c:v>
                </c:pt>
                <c:pt idx="13">
                  <c:v>100.0</c:v>
                </c:pt>
                <c:pt idx="14">
                  <c:v>100.0</c:v>
                </c:pt>
                <c:pt idx="15">
                  <c:v>100.0</c:v>
                </c:pt>
                <c:pt idx="16">
                  <c:v>100.0</c:v>
                </c:pt>
                <c:pt idx="17">
                  <c:v>100.0</c:v>
                </c:pt>
                <c:pt idx="18">
                  <c:v>100.0</c:v>
                </c:pt>
                <c:pt idx="19">
                  <c:v>100.0</c:v>
                </c:pt>
                <c:pt idx="20">
                  <c:v>100.0</c:v>
                </c:pt>
                <c:pt idx="21">
                  <c:v>100.0</c:v>
                </c:pt>
                <c:pt idx="22">
                  <c:v>100.0</c:v>
                </c:pt>
                <c:pt idx="23">
                  <c:v>100.0</c:v>
                </c:pt>
                <c:pt idx="24">
                  <c:v>100.0</c:v>
                </c:pt>
                <c:pt idx="25">
                  <c:v>100.0</c:v>
                </c:pt>
                <c:pt idx="26">
                  <c:v>100.0</c:v>
                </c:pt>
                <c:pt idx="27">
                  <c:v>100.0</c:v>
                </c:pt>
                <c:pt idx="28">
                  <c:v>100.0</c:v>
                </c:pt>
                <c:pt idx="29">
                  <c:v>100.0</c:v>
                </c:pt>
              </c:numCache>
            </c:numRef>
          </c:val>
          <c:smooth val="0"/>
          <c:extLst xmlns:c16r2="http://schemas.microsoft.com/office/drawing/2015/06/chart">
            <c:ext xmlns:c16="http://schemas.microsoft.com/office/drawing/2014/chart" uri="{C3380CC4-5D6E-409C-BE32-E72D297353CC}">
              <c16:uniqueId val="{00000003-2078-47FB-9405-0234D0E8B637}"/>
            </c:ext>
          </c:extLst>
        </c:ser>
        <c:dLbls>
          <c:showLegendKey val="0"/>
          <c:showVal val="0"/>
          <c:showCatName val="0"/>
          <c:showSerName val="0"/>
          <c:showPercent val="0"/>
          <c:showBubbleSize val="0"/>
        </c:dLbls>
        <c:marker val="1"/>
        <c:smooth val="0"/>
        <c:axId val="-500055824"/>
        <c:axId val="-513099968"/>
      </c:lineChart>
      <c:catAx>
        <c:axId val="-500055824"/>
        <c:scaling>
          <c:orientation val="minMax"/>
        </c:scaling>
        <c:delete val="0"/>
        <c:axPos val="b"/>
        <c:numFmt formatCode="General" sourceLinked="1"/>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3099968"/>
        <c:crosses val="autoZero"/>
        <c:auto val="1"/>
        <c:lblAlgn val="ctr"/>
        <c:lblOffset val="100"/>
        <c:noMultiLvlLbl val="1"/>
      </c:catAx>
      <c:valAx>
        <c:axId val="-513099968"/>
        <c:scaling>
          <c:orientation val="minMax"/>
          <c:max val="198.0"/>
          <c:min val="55.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00055824"/>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legendEntry>
        <c:idx val="3"/>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Occupancy (%) - Mar 22, 2020 to Jun 13,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Occ!$B$72:$M$72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Occ!$B$73:$M$73</c:f>
              <c:numCache>
                <c:formatCode>General</c:formatCode>
                <c:ptCount val="12"/>
                <c:pt idx="0">
                  <c:v>23.47729789590255</c:v>
                </c:pt>
                <c:pt idx="1">
                  <c:v>18.16168327796235</c:v>
                </c:pt>
                <c:pt idx="2">
                  <c:v>10.40974529346622</c:v>
                </c:pt>
                <c:pt idx="3">
                  <c:v>9.856035437430786</c:v>
                </c:pt>
                <c:pt idx="4">
                  <c:v>12.4031007751938</c:v>
                </c:pt>
                <c:pt idx="5">
                  <c:v>15.83610188261351</c:v>
                </c:pt>
                <c:pt idx="6">
                  <c:v>21.2624584717608</c:v>
                </c:pt>
                <c:pt idx="7">
                  <c:v>27.13178294573643</c:v>
                </c:pt>
                <c:pt idx="8">
                  <c:v>31.00775193798449</c:v>
                </c:pt>
                <c:pt idx="9">
                  <c:v>31.00775193798449</c:v>
                </c:pt>
                <c:pt idx="10">
                  <c:v>44.18604651162791</c:v>
                </c:pt>
                <c:pt idx="11">
                  <c:v>50.60908084163898</c:v>
                </c:pt>
              </c:numCache>
            </c:numRef>
          </c:val>
          <c:smooth val="0"/>
          <c:extLst xmlns:c16r2="http://schemas.microsoft.com/office/drawing/2015/06/chart">
            <c:ext xmlns:c16="http://schemas.microsoft.com/office/drawing/2014/chart" uri="{C3380CC4-5D6E-409C-BE32-E72D297353CC}">
              <c16:uniqueId val="{00000000-65D0-4323-AAC4-A81647AA97F3}"/>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Occ!$B$72:$M$72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Occ!$B$74:$M$74</c:f>
              <c:numCache>
                <c:formatCode>General</c:formatCode>
                <c:ptCount val="12"/>
                <c:pt idx="0">
                  <c:v>22.64358789782518</c:v>
                </c:pt>
                <c:pt idx="1">
                  <c:v>22.17514124293785</c:v>
                </c:pt>
                <c:pt idx="2">
                  <c:v>21.44874899112187</c:v>
                </c:pt>
                <c:pt idx="3">
                  <c:v>20.88377723970944</c:v>
                </c:pt>
                <c:pt idx="4">
                  <c:v>20.96448748991122</c:v>
                </c:pt>
                <c:pt idx="5">
                  <c:v>24.13748302131932</c:v>
                </c:pt>
                <c:pt idx="6">
                  <c:v>26.47450430026269</c:v>
                </c:pt>
                <c:pt idx="7">
                  <c:v>30.81113801452785</c:v>
                </c:pt>
                <c:pt idx="8">
                  <c:v>32.22356739305892</c:v>
                </c:pt>
                <c:pt idx="9">
                  <c:v>37.85310734463277</c:v>
                </c:pt>
                <c:pt idx="10">
                  <c:v>46.48910411622276</c:v>
                </c:pt>
                <c:pt idx="11">
                  <c:v>61.66764341491751</c:v>
                </c:pt>
              </c:numCache>
            </c:numRef>
          </c:val>
          <c:smooth val="0"/>
          <c:extLst xmlns:c16r2="http://schemas.microsoft.com/office/drawing/2015/06/chart">
            <c:ext xmlns:c16="http://schemas.microsoft.com/office/drawing/2014/chart" uri="{C3380CC4-5D6E-409C-BE32-E72D297353CC}">
              <c16:uniqueId val="{00000001-65D0-4323-AAC4-A81647AA97F3}"/>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Occ!$B$72:$M$72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Occ!$B$75:$M$75</c:f>
              <c:numCache>
                <c:formatCode>General</c:formatCode>
                <c:ptCount val="12"/>
                <c:pt idx="0">
                  <c:v>14.85807732741502</c:v>
                </c:pt>
                <c:pt idx="1">
                  <c:v>13.58486158159094</c:v>
                </c:pt>
                <c:pt idx="2">
                  <c:v>12.95409414787992</c:v>
                </c:pt>
                <c:pt idx="3">
                  <c:v>13.60822333839505</c:v>
                </c:pt>
                <c:pt idx="4">
                  <c:v>13.35124401354982</c:v>
                </c:pt>
                <c:pt idx="5">
                  <c:v>17.22929564303235</c:v>
                </c:pt>
                <c:pt idx="6">
                  <c:v>22.35720126153487</c:v>
                </c:pt>
                <c:pt idx="7">
                  <c:v>26.65576451349142</c:v>
                </c:pt>
                <c:pt idx="8">
                  <c:v>32.84663006658101</c:v>
                </c:pt>
                <c:pt idx="9">
                  <c:v>37.7175563602383</c:v>
                </c:pt>
                <c:pt idx="10">
                  <c:v>45.40357434879103</c:v>
                </c:pt>
                <c:pt idx="11">
                  <c:v>55.11038430089943</c:v>
                </c:pt>
              </c:numCache>
            </c:numRef>
          </c:val>
          <c:smooth val="0"/>
          <c:extLst xmlns:c16r2="http://schemas.microsoft.com/office/drawing/2015/06/chart">
            <c:ext xmlns:c16="http://schemas.microsoft.com/office/drawing/2014/chart" uri="{C3380CC4-5D6E-409C-BE32-E72D297353CC}">
              <c16:uniqueId val="{00000002-65D0-4323-AAC4-A81647AA97F3}"/>
            </c:ext>
          </c:extLst>
        </c:ser>
        <c:dLbls>
          <c:showLegendKey val="0"/>
          <c:showVal val="0"/>
          <c:showCatName val="0"/>
          <c:showSerName val="0"/>
          <c:showPercent val="0"/>
          <c:showBubbleSize val="0"/>
        </c:dLbls>
        <c:marker val="1"/>
        <c:smooth val="0"/>
        <c:axId val="-565228592"/>
        <c:axId val="-512983632"/>
      </c:lineChart>
      <c:catAx>
        <c:axId val="-565228592"/>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2983632"/>
        <c:crosses val="autoZero"/>
        <c:auto val="1"/>
        <c:lblAlgn val="ctr"/>
        <c:lblOffset val="100"/>
        <c:noMultiLvlLbl val="1"/>
      </c:catAx>
      <c:valAx>
        <c:axId val="-512983632"/>
        <c:scaling>
          <c:orientation val="minMax"/>
          <c:max val="67.0"/>
          <c:min val="5.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65228592"/>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ADR - Mar 22, 2020 to Jun 13,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ADR!$B$72:$M$72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ADR!$B$73:$M$73</c:f>
              <c:numCache>
                <c:formatCode>General</c:formatCode>
                <c:ptCount val="12"/>
                <c:pt idx="0">
                  <c:v>108.0141509433962</c:v>
                </c:pt>
                <c:pt idx="1">
                  <c:v>87.61585365853658</c:v>
                </c:pt>
                <c:pt idx="2">
                  <c:v>75.06382978723404</c:v>
                </c:pt>
                <c:pt idx="3">
                  <c:v>65.03370786516854</c:v>
                </c:pt>
                <c:pt idx="4">
                  <c:v>73.50892857142857</c:v>
                </c:pt>
                <c:pt idx="5">
                  <c:v>72.4965034965035</c:v>
                </c:pt>
                <c:pt idx="6">
                  <c:v>83.09895833333333</c:v>
                </c:pt>
                <c:pt idx="7">
                  <c:v>81.5206530612245</c:v>
                </c:pt>
                <c:pt idx="8">
                  <c:v>88.39985714285714</c:v>
                </c:pt>
                <c:pt idx="9">
                  <c:v>90.63571428571428</c:v>
                </c:pt>
                <c:pt idx="10">
                  <c:v>105.7318295739348</c:v>
                </c:pt>
                <c:pt idx="11">
                  <c:v>108.9212253829322</c:v>
                </c:pt>
              </c:numCache>
            </c:numRef>
          </c:val>
          <c:smooth val="0"/>
          <c:extLst xmlns:c16r2="http://schemas.microsoft.com/office/drawing/2015/06/chart">
            <c:ext xmlns:c16="http://schemas.microsoft.com/office/drawing/2014/chart" uri="{C3380CC4-5D6E-409C-BE32-E72D297353CC}">
              <c16:uniqueId val="{00000000-9937-47DC-AE8D-D4195A335EAE}"/>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ADR!$B$72:$M$72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ADR!$B$74:$M$74</c:f>
              <c:numCache>
                <c:formatCode>General</c:formatCode>
                <c:ptCount val="12"/>
                <c:pt idx="0">
                  <c:v>78.70753513799913</c:v>
                </c:pt>
                <c:pt idx="1">
                  <c:v>77.05995450409463</c:v>
                </c:pt>
                <c:pt idx="2">
                  <c:v>74.15347130761994</c:v>
                </c:pt>
                <c:pt idx="3">
                  <c:v>70.44504347826087</c:v>
                </c:pt>
                <c:pt idx="4">
                  <c:v>69.71619826756496</c:v>
                </c:pt>
                <c:pt idx="5">
                  <c:v>68.16201837443727</c:v>
                </c:pt>
                <c:pt idx="6">
                  <c:v>67.46123473271325</c:v>
                </c:pt>
                <c:pt idx="7">
                  <c:v>72.18497053045186</c:v>
                </c:pt>
                <c:pt idx="8">
                  <c:v>75.06984971822166</c:v>
                </c:pt>
                <c:pt idx="9">
                  <c:v>75.257329424307</c:v>
                </c:pt>
                <c:pt idx="10">
                  <c:v>83.99052951388888</c:v>
                </c:pt>
                <c:pt idx="11">
                  <c:v>84.70379041787629</c:v>
                </c:pt>
              </c:numCache>
            </c:numRef>
          </c:val>
          <c:smooth val="0"/>
          <c:extLst xmlns:c16r2="http://schemas.microsoft.com/office/drawing/2015/06/chart">
            <c:ext xmlns:c16="http://schemas.microsoft.com/office/drawing/2014/chart" uri="{C3380CC4-5D6E-409C-BE32-E72D297353CC}">
              <c16:uniqueId val="{00000001-9937-47DC-AE8D-D4195A335EAE}"/>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ADR!$B$72:$M$72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ADR!$B$75:$M$75</c:f>
              <c:numCache>
                <c:formatCode>General</c:formatCode>
                <c:ptCount val="12"/>
                <c:pt idx="0">
                  <c:v>92.88050314465409</c:v>
                </c:pt>
                <c:pt idx="1">
                  <c:v>86.87274290627687</c:v>
                </c:pt>
                <c:pt idx="2">
                  <c:v>79.10459873760145</c:v>
                </c:pt>
                <c:pt idx="3">
                  <c:v>75.54849785407725</c:v>
                </c:pt>
                <c:pt idx="4">
                  <c:v>75.13560804899387</c:v>
                </c:pt>
                <c:pt idx="5">
                  <c:v>70.25084745762712</c:v>
                </c:pt>
                <c:pt idx="6">
                  <c:v>72.31243469174503</c:v>
                </c:pt>
                <c:pt idx="7">
                  <c:v>74.68536371603857</c:v>
                </c:pt>
                <c:pt idx="8">
                  <c:v>77.36770981507824</c:v>
                </c:pt>
                <c:pt idx="9">
                  <c:v>80.18643542892536</c:v>
                </c:pt>
                <c:pt idx="10">
                  <c:v>89.63570877283252</c:v>
                </c:pt>
                <c:pt idx="11">
                  <c:v>97.53348876642646</c:v>
                </c:pt>
              </c:numCache>
            </c:numRef>
          </c:val>
          <c:smooth val="0"/>
          <c:extLst xmlns:c16r2="http://schemas.microsoft.com/office/drawing/2015/06/chart">
            <c:ext xmlns:c16="http://schemas.microsoft.com/office/drawing/2014/chart" uri="{C3380CC4-5D6E-409C-BE32-E72D297353CC}">
              <c16:uniqueId val="{00000002-9937-47DC-AE8D-D4195A335EAE}"/>
            </c:ext>
          </c:extLst>
        </c:ser>
        <c:dLbls>
          <c:showLegendKey val="0"/>
          <c:showVal val="0"/>
          <c:showCatName val="0"/>
          <c:showSerName val="0"/>
          <c:showPercent val="0"/>
          <c:showBubbleSize val="0"/>
        </c:dLbls>
        <c:marker val="1"/>
        <c:smooth val="0"/>
        <c:axId val="-513704240"/>
        <c:axId val="-513700160"/>
      </c:lineChart>
      <c:catAx>
        <c:axId val="-513704240"/>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513700160"/>
        <c:crosses val="autoZero"/>
        <c:auto val="1"/>
        <c:lblAlgn val="ctr"/>
        <c:lblOffset val="100"/>
        <c:noMultiLvlLbl val="1"/>
      </c:catAx>
      <c:valAx>
        <c:axId val="-513700160"/>
        <c:scaling>
          <c:orientation val="minMax"/>
          <c:max val="114.0"/>
          <c:min val="60.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513704240"/>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RevPAR - Mar 22, 2020 to Jun 13,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RevPAR!$B$72:$M$72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RevPAR!$B$73:$M$73</c:f>
              <c:numCache>
                <c:formatCode>General</c:formatCode>
                <c:ptCount val="12"/>
                <c:pt idx="0">
                  <c:v>25.35880398671096</c:v>
                </c:pt>
                <c:pt idx="1">
                  <c:v>15.9125138427464</c:v>
                </c:pt>
                <c:pt idx="2">
                  <c:v>7.813953488372093</c:v>
                </c:pt>
                <c:pt idx="3">
                  <c:v>6.409745293466223</c:v>
                </c:pt>
                <c:pt idx="4">
                  <c:v>9.117386489479513</c:v>
                </c:pt>
                <c:pt idx="5">
                  <c:v>11.48062015503876</c:v>
                </c:pt>
                <c:pt idx="6">
                  <c:v>17.66888150609081</c:v>
                </c:pt>
                <c:pt idx="7">
                  <c:v>22.11800664451827</c:v>
                </c:pt>
                <c:pt idx="8">
                  <c:v>27.41080841638981</c:v>
                </c:pt>
                <c:pt idx="9">
                  <c:v>28.10409745293466</c:v>
                </c:pt>
                <c:pt idx="10">
                  <c:v>46.718715393134</c:v>
                </c:pt>
                <c:pt idx="11">
                  <c:v>55.12403100775194</c:v>
                </c:pt>
              </c:numCache>
            </c:numRef>
          </c:val>
          <c:smooth val="0"/>
          <c:extLst xmlns:c16r2="http://schemas.microsoft.com/office/drawing/2015/06/chart">
            <c:ext xmlns:c16="http://schemas.microsoft.com/office/drawing/2014/chart" uri="{C3380CC4-5D6E-409C-BE32-E72D297353CC}">
              <c16:uniqueId val="{00000000-6AF8-45D1-93DD-1B1279EC76B6}"/>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RevPAR!$B$72:$M$72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RevPAR!$B$74:$M$74</c:f>
              <c:numCache>
                <c:formatCode>General</c:formatCode>
                <c:ptCount val="12"/>
                <c:pt idx="0">
                  <c:v>17.82220990118448</c:v>
                </c:pt>
                <c:pt idx="1">
                  <c:v>17.08815375302663</c:v>
                </c:pt>
                <c:pt idx="2">
                  <c:v>15.90499192897498</c:v>
                </c:pt>
                <c:pt idx="3">
                  <c:v>14.71158595641647</c:v>
                </c:pt>
                <c:pt idx="4">
                  <c:v>14.61564366424536</c:v>
                </c:pt>
                <c:pt idx="5">
                  <c:v>16.45259561211835</c:v>
                </c:pt>
                <c:pt idx="6">
                  <c:v>17.86002749032248</c:v>
                </c:pt>
                <c:pt idx="7">
                  <c:v>22.24101089588378</c:v>
                </c:pt>
                <c:pt idx="8">
                  <c:v>24.19018361581921</c:v>
                </c:pt>
                <c:pt idx="9">
                  <c:v>28.48723769168684</c:v>
                </c:pt>
                <c:pt idx="10">
                  <c:v>39.04644471347861</c:v>
                </c:pt>
                <c:pt idx="11">
                  <c:v>52.23483143381502</c:v>
                </c:pt>
              </c:numCache>
            </c:numRef>
          </c:val>
          <c:smooth val="0"/>
          <c:extLst xmlns:c16r2="http://schemas.microsoft.com/office/drawing/2015/06/chart">
            <c:ext xmlns:c16="http://schemas.microsoft.com/office/drawing/2014/chart" uri="{C3380CC4-5D6E-409C-BE32-E72D297353CC}">
              <c16:uniqueId val="{00000001-6AF8-45D1-93DD-1B1279EC76B6}"/>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RevPAR!$B$72:$M$72</c:f>
              <c:numCache>
                <c:formatCode>General</c:formatCode>
                <c:ptCount val="12"/>
                <c:pt idx="0">
                  <c:v>43918.0</c:v>
                </c:pt>
                <c:pt idx="1">
                  <c:v>43925.0</c:v>
                </c:pt>
                <c:pt idx="2">
                  <c:v>43932.0</c:v>
                </c:pt>
                <c:pt idx="3">
                  <c:v>43939.0</c:v>
                </c:pt>
                <c:pt idx="4">
                  <c:v>43946.0</c:v>
                </c:pt>
                <c:pt idx="5">
                  <c:v>43953.0</c:v>
                </c:pt>
                <c:pt idx="6">
                  <c:v>43960.0</c:v>
                </c:pt>
                <c:pt idx="7">
                  <c:v>43967.0</c:v>
                </c:pt>
                <c:pt idx="8">
                  <c:v>43974.0</c:v>
                </c:pt>
                <c:pt idx="9">
                  <c:v>43981.0</c:v>
                </c:pt>
                <c:pt idx="10">
                  <c:v>43988.0</c:v>
                </c:pt>
                <c:pt idx="11">
                  <c:v>43995.0</c:v>
                </c:pt>
              </c:numCache>
            </c:numRef>
          </c:cat>
          <c:val>
            <c:numRef>
              <c:f>RevPAR!$B$75:$M$75</c:f>
              <c:numCache>
                <c:formatCode>General</c:formatCode>
                <c:ptCount val="12"/>
                <c:pt idx="0">
                  <c:v>13.80025697932484</c:v>
                </c:pt>
                <c:pt idx="1">
                  <c:v>11.80154187594907</c:v>
                </c:pt>
                <c:pt idx="2">
                  <c:v>10.24728419577152</c:v>
                </c:pt>
                <c:pt idx="3">
                  <c:v>10.28080831678542</c:v>
                </c:pt>
                <c:pt idx="4">
                  <c:v>10.03153837168555</c:v>
                </c:pt>
                <c:pt idx="5">
                  <c:v>12.10372620021026</c:v>
                </c:pt>
                <c:pt idx="6">
                  <c:v>16.1670365611494</c:v>
                </c:pt>
                <c:pt idx="7">
                  <c:v>19.9079546781918</c:v>
                </c:pt>
                <c:pt idx="8">
                  <c:v>25.41268543394463</c:v>
                </c:pt>
                <c:pt idx="9">
                  <c:v>30.24436397617101</c:v>
                </c:pt>
                <c:pt idx="10">
                  <c:v>40.69781567573882</c:v>
                </c:pt>
                <c:pt idx="11">
                  <c:v>53.75108048125219</c:v>
                </c:pt>
              </c:numCache>
            </c:numRef>
          </c:val>
          <c:smooth val="0"/>
          <c:extLst xmlns:c16r2="http://schemas.microsoft.com/office/drawing/2015/06/chart">
            <c:ext xmlns:c16="http://schemas.microsoft.com/office/drawing/2014/chart" uri="{C3380CC4-5D6E-409C-BE32-E72D297353CC}">
              <c16:uniqueId val="{00000002-6AF8-45D1-93DD-1B1279EC76B6}"/>
            </c:ext>
          </c:extLst>
        </c:ser>
        <c:dLbls>
          <c:showLegendKey val="0"/>
          <c:showVal val="0"/>
          <c:showCatName val="0"/>
          <c:showSerName val="0"/>
          <c:showPercent val="0"/>
          <c:showBubbleSize val="0"/>
        </c:dLbls>
        <c:marker val="1"/>
        <c:smooth val="0"/>
        <c:axId val="-498740656"/>
        <c:axId val="-498716784"/>
      </c:lineChart>
      <c:catAx>
        <c:axId val="-498740656"/>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498716784"/>
        <c:crosses val="autoZero"/>
        <c:auto val="1"/>
        <c:lblAlgn val="ctr"/>
        <c:lblOffset val="100"/>
        <c:noMultiLvlLbl val="1"/>
      </c:catAx>
      <c:valAx>
        <c:axId val="-498716784"/>
        <c:scaling>
          <c:orientation val="minMax"/>
          <c:max val="60.0"/>
          <c:min val="1.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498740656"/>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0</xdr:colOff>
      <xdr:row>5</xdr:row>
      <xdr:rowOff>38100</xdr:rowOff>
    </xdr:to>
    <xdr:pic>
      <xdr:nvPicPr>
        <xdr:cNvPr id="2" name="Picture 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0700" y="581025"/>
          <a:ext cx="10382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13335</xdr:colOff>
      <xdr:row>4</xdr:row>
      <xdr:rowOff>100584</xdr:rowOff>
    </xdr:from>
    <xdr:ext cx="18923000" cy="4670425"/>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13335</xdr:colOff>
      <xdr:row>4</xdr:row>
      <xdr:rowOff>35433</xdr:rowOff>
    </xdr:from>
    <xdr:ext cx="18923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13335</xdr:colOff>
      <xdr:row>4</xdr:row>
      <xdr:rowOff>35433</xdr:rowOff>
    </xdr:from>
    <xdr:ext cx="18542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13335</xdr:colOff>
      <xdr:row>4</xdr:row>
      <xdr:rowOff>118110</xdr:rowOff>
    </xdr:from>
    <xdr:ext cx="18415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5</xdr:col>
      <xdr:colOff>1905000</xdr:colOff>
      <xdr:row>1</xdr:row>
      <xdr:rowOff>838200</xdr:rowOff>
    </xdr:to>
    <xdr:pic>
      <xdr:nvPicPr>
        <xdr:cNvPr id="1054" name="Picture 1">
          <a:extLst>
            <a:ext uri="{FF2B5EF4-FFF2-40B4-BE49-F238E27FC236}">
              <a16:creationId xmlns:a16="http://schemas.microsoft.com/office/drawing/2014/main" xmlns="" id="{00000000-0008-0000-0F00-00001E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60864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4" Type="http://schemas.openxmlformats.org/officeDocument/2006/relationships/drawing" Target="../drawings/drawing1.xml"/><Relationship Id="rId1" Type="http://schemas.openxmlformats.org/officeDocument/2006/relationships/hyperlink" Target="http://www.strglobal.com/" TargetMode="External"/><Relationship Id="rId2" Type="http://schemas.openxmlformats.org/officeDocument/2006/relationships/hyperlink" Target="http://www.st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2"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www.hoteldataconference.com/" TargetMode="External"/><Relationship Id="rId4" Type="http://schemas.openxmlformats.org/officeDocument/2006/relationships/hyperlink" Target="http://www.str.com/data-insights/resources/FAQ" TargetMode="External"/><Relationship Id="rId5" Type="http://schemas.openxmlformats.org/officeDocument/2006/relationships/hyperlink" Target="https://str.com/contact" TargetMode="External"/><Relationship Id="rId6" Type="http://schemas.openxmlformats.org/officeDocument/2006/relationships/printerSettings" Target="../printerSettings/printerSettings8.bin"/><Relationship Id="rId7" Type="http://schemas.openxmlformats.org/officeDocument/2006/relationships/drawing" Target="../drawings/drawing6.xml"/><Relationship Id="rId1" Type="http://schemas.openxmlformats.org/officeDocument/2006/relationships/hyperlink" Target="http://www.str.com/data-insights/resources/glossary" TargetMode="External"/><Relationship Id="rId2" Type="http://schemas.openxmlformats.org/officeDocument/2006/relationships/hyperlink" Target="http://www.hotelnewsnow.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pageSetUpPr fitToPage="1"/>
  </sheetPr>
  <dimension ref="A1:Z117"/>
  <sheetViews>
    <sheetView showGridLines="0" workbookViewId="0"/>
  </sheetViews>
  <sheetFormatPr baseColWidth="10" defaultColWidth="9.1640625" defaultRowHeight="13" x14ac:dyDescent="0.15"/>
  <cols>
    <col min="1" max="1" width="13.33203125" style="3" customWidth="1"/>
    <col min="2" max="2" width="57.5" style="3" customWidth="1"/>
    <col min="3" max="3" width="5.5" style="241" customWidth="1"/>
    <col min="4" max="4" width="1.83203125" style="3" customWidth="1"/>
    <col min="5" max="5" width="57.5" style="3" customWidth="1"/>
    <col min="6" max="6" width="5.5" style="241" customWidth="1"/>
    <col min="7" max="7" width="15.5" style="3" customWidth="1"/>
    <col min="8" max="8" width="4.1640625" style="3" customWidth="1"/>
    <col min="9" max="13" width="7.1640625" style="3" customWidth="1"/>
    <col min="14" max="14" width="1.5" style="3" customWidth="1"/>
    <col min="15" max="15" width="13.1640625" style="3" customWidth="1"/>
    <col min="16" max="16384" width="9.1640625" style="3"/>
  </cols>
  <sheetData>
    <row r="1" spans="1:26" ht="45.75" customHeight="1" x14ac:dyDescent="0.2">
      <c r="A1" s="230"/>
      <c r="B1" s="230"/>
      <c r="C1" s="244"/>
      <c r="D1" s="230"/>
      <c r="E1" s="230"/>
      <c r="F1" s="244"/>
      <c r="G1" s="230"/>
      <c r="H1" s="231"/>
      <c r="I1" s="137"/>
      <c r="J1" s="137"/>
      <c r="K1" s="137"/>
      <c r="L1" s="137"/>
      <c r="M1" s="137"/>
      <c r="N1" s="137"/>
      <c r="O1" s="137"/>
      <c r="P1" s="137"/>
      <c r="Q1" s="137"/>
      <c r="R1" s="137"/>
      <c r="S1" s="137"/>
      <c r="T1" s="137"/>
      <c r="U1" s="137"/>
      <c r="V1" s="137"/>
      <c r="W1" s="137"/>
      <c r="X1" s="137"/>
      <c r="Y1" s="137"/>
      <c r="Z1" s="137"/>
    </row>
    <row r="2" spans="1:26" ht="24.75" customHeight="1" x14ac:dyDescent="0.2">
      <c r="A2" s="230"/>
      <c r="B2" s="252" t="s">
        <v>81</v>
      </c>
      <c r="C2" s="245"/>
      <c r="D2" s="232"/>
      <c r="E2" s="232"/>
      <c r="F2" s="245"/>
      <c r="G2" s="230"/>
      <c r="H2" s="233"/>
      <c r="I2" s="137"/>
      <c r="J2" s="137"/>
      <c r="K2" s="137"/>
      <c r="L2" s="137"/>
      <c r="M2" s="137"/>
      <c r="N2" s="137"/>
      <c r="O2" s="137"/>
      <c r="P2" s="137"/>
      <c r="Q2" s="137"/>
      <c r="R2" s="137"/>
      <c r="S2" s="137"/>
      <c r="T2" s="137"/>
      <c r="U2" s="137"/>
      <c r="V2" s="137"/>
      <c r="W2" s="137"/>
      <c r="X2" s="137"/>
      <c r="Y2" s="137"/>
      <c r="Z2" s="137"/>
    </row>
    <row r="3" spans="1:26" ht="25.5" customHeight="1" x14ac:dyDescent="0.3">
      <c r="A3" s="230"/>
      <c r="B3" s="253" t="s">
        <v>80</v>
      </c>
      <c r="C3" s="246"/>
      <c r="D3" s="234"/>
      <c r="E3" s="234"/>
      <c r="F3" s="246"/>
      <c r="G3" s="230"/>
      <c r="H3" s="233"/>
      <c r="I3" s="137"/>
      <c r="J3" s="137"/>
      <c r="K3" s="137"/>
      <c r="L3" s="137"/>
      <c r="M3" s="137"/>
      <c r="N3" s="137"/>
      <c r="O3" s="137"/>
      <c r="P3" s="137"/>
      <c r="Q3" s="137"/>
      <c r="R3" s="137"/>
      <c r="S3" s="137"/>
      <c r="T3" s="137"/>
      <c r="U3" s="137"/>
      <c r="V3" s="137"/>
      <c r="W3" s="137"/>
      <c r="X3" s="137"/>
      <c r="Y3" s="137"/>
      <c r="Z3" s="137"/>
    </row>
    <row r="4" spans="1:26" ht="14.25" customHeight="1" x14ac:dyDescent="0.2">
      <c r="A4" s="230"/>
      <c r="B4" s="346" t="s">
        <v>82</v>
      </c>
      <c r="C4" s="346"/>
      <c r="D4" s="346"/>
      <c r="E4" s="346"/>
      <c r="F4" s="247"/>
      <c r="G4" s="230"/>
      <c r="H4" s="233"/>
      <c r="I4" s="137"/>
      <c r="J4" s="137"/>
      <c r="K4" s="137"/>
      <c r="L4" s="137"/>
      <c r="M4" s="137"/>
      <c r="N4" s="137"/>
      <c r="O4" s="137"/>
      <c r="P4" s="137"/>
      <c r="Q4" s="137"/>
      <c r="R4" s="137"/>
      <c r="S4" s="137"/>
      <c r="T4" s="137"/>
      <c r="U4" s="137"/>
      <c r="V4" s="137"/>
      <c r="W4" s="137"/>
      <c r="X4" s="137"/>
      <c r="Y4" s="137"/>
      <c r="Z4" s="137"/>
    </row>
    <row r="5" spans="1:26" ht="14.25" customHeight="1" x14ac:dyDescent="0.2">
      <c r="A5" s="230"/>
      <c r="B5" s="346" t="s">
        <v>83</v>
      </c>
      <c r="C5" s="346"/>
      <c r="D5" s="346"/>
      <c r="E5" s="346"/>
      <c r="F5" s="247"/>
      <c r="G5" s="230"/>
      <c r="H5" s="233"/>
      <c r="I5" s="137"/>
      <c r="J5" s="137"/>
      <c r="K5" s="137"/>
      <c r="L5" s="137"/>
      <c r="M5" s="137"/>
      <c r="N5" s="137"/>
      <c r="O5" s="137"/>
      <c r="P5" s="137"/>
      <c r="Q5" s="137"/>
      <c r="R5" s="137"/>
      <c r="S5" s="137"/>
      <c r="T5" s="137"/>
      <c r="U5" s="137"/>
      <c r="V5" s="137"/>
      <c r="W5" s="137"/>
      <c r="X5" s="137"/>
      <c r="Y5" s="137"/>
      <c r="Z5" s="137"/>
    </row>
    <row r="6" spans="1:26" ht="14.25" customHeight="1" x14ac:dyDescent="0.2">
      <c r="A6" s="230"/>
      <c r="B6" s="235"/>
      <c r="C6" s="248"/>
      <c r="D6" s="235"/>
      <c r="E6" s="235"/>
      <c r="F6" s="248"/>
      <c r="G6" s="230"/>
      <c r="H6" s="233"/>
      <c r="I6" s="137"/>
      <c r="J6" s="137"/>
      <c r="K6" s="137"/>
      <c r="L6" s="137"/>
      <c r="M6" s="137"/>
      <c r="N6" s="137"/>
      <c r="O6" s="137"/>
      <c r="P6" s="137"/>
      <c r="Q6" s="137"/>
      <c r="R6" s="137"/>
      <c r="S6" s="137"/>
      <c r="T6" s="137"/>
      <c r="U6" s="137"/>
      <c r="V6" s="137"/>
      <c r="W6" s="137"/>
      <c r="X6" s="137"/>
      <c r="Y6" s="137"/>
      <c r="Z6" s="137"/>
    </row>
    <row r="7" spans="1:26" ht="15.75" customHeight="1" x14ac:dyDescent="0.2">
      <c r="A7" s="230"/>
      <c r="B7" s="254" t="s">
        <v>59</v>
      </c>
      <c r="C7" s="245">
        <v>1</v>
      </c>
      <c r="D7" s="254"/>
      <c r="E7" s="254"/>
      <c r="F7" s="245"/>
      <c r="G7" s="230"/>
      <c r="H7" s="233"/>
      <c r="I7" s="137"/>
      <c r="J7" s="137"/>
      <c r="K7" s="137"/>
      <c r="L7" s="137"/>
      <c r="M7" s="137"/>
      <c r="N7" s="137"/>
      <c r="O7" s="137"/>
      <c r="P7" s="137"/>
      <c r="Q7" s="137"/>
      <c r="R7" s="137"/>
      <c r="S7" s="137"/>
      <c r="T7" s="137"/>
      <c r="U7" s="137"/>
      <c r="V7" s="137"/>
      <c r="W7" s="137"/>
      <c r="X7" s="137"/>
      <c r="Y7" s="137"/>
      <c r="Z7" s="137"/>
    </row>
    <row r="8" spans="1:26" ht="15.75" customHeight="1" x14ac:dyDescent="0.2">
      <c r="A8" s="230"/>
      <c r="B8" s="254" t="str">
        <f>HYPERLINK("#'Glance'!A1", "Weekly Performance at a Glance")</f>
        <v>Weekly Performance at a Glance</v>
      </c>
      <c r="C8" s="245" t="str">
        <f>HYPERLINK("#'Glance'!A1", "2")</f>
        <v>2</v>
      </c>
      <c r="D8" s="254"/>
      <c r="E8" s="254"/>
      <c r="F8" s="245"/>
      <c r="G8" s="230"/>
      <c r="H8" s="233"/>
      <c r="I8" s="137"/>
      <c r="J8" s="137"/>
      <c r="K8" s="137"/>
      <c r="L8" s="137"/>
      <c r="M8" s="137"/>
      <c r="N8" s="137"/>
      <c r="O8" s="137"/>
      <c r="P8" s="137"/>
      <c r="Q8" s="137"/>
      <c r="R8" s="137"/>
      <c r="S8" s="137"/>
      <c r="T8" s="137"/>
      <c r="U8" s="137"/>
      <c r="V8" s="137"/>
      <c r="W8" s="137"/>
      <c r="X8" s="137"/>
      <c r="Y8" s="137"/>
      <c r="Z8" s="137"/>
    </row>
    <row r="9" spans="1:26" ht="15.75" customHeight="1" x14ac:dyDescent="0.15">
      <c r="A9" s="230"/>
      <c r="B9" s="254" t="str">
        <f>HYPERLINK("#'Daily by Month'!A1", "Daily Data for the Month")</f>
        <v>Daily Data for the Month</v>
      </c>
      <c r="C9" s="245" t="str">
        <f>HYPERLINK("#'Daily by Month'!A1", "3")</f>
        <v>3</v>
      </c>
      <c r="D9" s="254"/>
      <c r="E9" s="254"/>
      <c r="F9" s="245"/>
      <c r="G9" s="230"/>
      <c r="H9" s="230"/>
      <c r="I9" s="137"/>
      <c r="J9" s="137"/>
      <c r="K9" s="137"/>
      <c r="L9" s="137"/>
      <c r="M9" s="137"/>
      <c r="N9" s="137"/>
      <c r="O9" s="137"/>
      <c r="P9" s="137"/>
      <c r="Q9" s="137"/>
      <c r="R9" s="137"/>
      <c r="S9" s="137"/>
      <c r="T9" s="137"/>
      <c r="U9" s="137"/>
      <c r="V9" s="137"/>
      <c r="W9" s="137"/>
      <c r="X9" s="137"/>
      <c r="Y9" s="137"/>
      <c r="Z9" s="137"/>
    </row>
    <row r="10" spans="1:26" ht="15.75" customHeight="1" x14ac:dyDescent="0.15">
      <c r="A10" s="230"/>
      <c r="B10" s="254" t="str">
        <f>HYPERLINK("#'Occ'!A1", "Occupancy Perspectives")</f>
        <v>Occupancy Perspectives</v>
      </c>
      <c r="C10" s="245" t="str">
        <f>HYPERLINK("#'Occ'!A1", "4")</f>
        <v>4</v>
      </c>
      <c r="D10" s="254"/>
      <c r="E10" s="254"/>
      <c r="F10" s="245"/>
      <c r="G10" s="230"/>
      <c r="H10" s="230"/>
      <c r="I10" s="137"/>
      <c r="J10" s="137"/>
      <c r="K10" s="137"/>
      <c r="L10" s="137"/>
      <c r="M10" s="137"/>
      <c r="N10" s="137"/>
      <c r="O10" s="137"/>
      <c r="P10" s="137"/>
      <c r="Q10" s="137"/>
      <c r="R10" s="137"/>
      <c r="S10" s="137"/>
      <c r="T10" s="137"/>
      <c r="U10" s="137"/>
      <c r="V10" s="137"/>
      <c r="W10" s="137"/>
      <c r="X10" s="137"/>
      <c r="Y10" s="137"/>
      <c r="Z10" s="137"/>
    </row>
    <row r="11" spans="1:26" ht="15.75" customHeight="1" x14ac:dyDescent="0.3">
      <c r="A11" s="230"/>
      <c r="B11" s="254" t="str">
        <f>HYPERLINK("#'ADR'!A1", "ADR Perspectives")</f>
        <v>ADR Perspectives</v>
      </c>
      <c r="C11" s="245" t="str">
        <f>HYPERLINK("#'ADR'!A1", "5")</f>
        <v>5</v>
      </c>
      <c r="D11" s="254"/>
      <c r="E11" s="254"/>
      <c r="F11" s="245"/>
      <c r="G11" s="236"/>
      <c r="H11" s="236"/>
      <c r="I11" s="137"/>
      <c r="J11" s="137"/>
      <c r="K11" s="137"/>
      <c r="L11" s="137"/>
      <c r="M11" s="137"/>
      <c r="N11" s="137"/>
      <c r="O11" s="137"/>
      <c r="P11" s="137"/>
      <c r="Q11" s="137"/>
      <c r="R11" s="137"/>
      <c r="S11" s="137"/>
      <c r="T11" s="137"/>
      <c r="U11" s="137"/>
      <c r="V11" s="137"/>
      <c r="W11" s="137"/>
      <c r="X11" s="137"/>
      <c r="Y11" s="137"/>
      <c r="Z11" s="137"/>
    </row>
    <row r="12" spans="1:26" ht="15.75" customHeight="1" x14ac:dyDescent="0.3">
      <c r="A12" s="230"/>
      <c r="B12" s="254" t="str">
        <f>HYPERLINK("#'RevPAR'!A1", "RevPAR Perspectives")</f>
        <v>RevPAR Perspectives</v>
      </c>
      <c r="C12" s="245" t="str">
        <f>HYPERLINK("#'RevPAR'!A1", "6")</f>
        <v>6</v>
      </c>
      <c r="D12" s="254"/>
      <c r="E12" s="254"/>
      <c r="F12" s="245"/>
      <c r="G12" s="236"/>
      <c r="H12" s="236"/>
      <c r="I12" s="137"/>
      <c r="J12" s="137"/>
      <c r="K12" s="137"/>
      <c r="L12" s="137"/>
      <c r="M12" s="137"/>
      <c r="N12" s="137"/>
      <c r="O12" s="137"/>
      <c r="P12" s="137"/>
      <c r="Q12" s="137"/>
      <c r="R12" s="137"/>
      <c r="S12" s="137"/>
      <c r="T12" s="137"/>
      <c r="U12" s="137"/>
      <c r="V12" s="137"/>
      <c r="W12" s="137"/>
      <c r="X12" s="137"/>
      <c r="Y12" s="137"/>
      <c r="Z12" s="137"/>
    </row>
    <row r="13" spans="1:26" ht="15.75" customHeight="1" x14ac:dyDescent="0.15">
      <c r="A13" s="230"/>
      <c r="B13" s="254" t="str">
        <f>HYPERLINK("#'Response'!A1", "Response Report")</f>
        <v>Response Report</v>
      </c>
      <c r="C13" s="245" t="str">
        <f>HYPERLINK("#'Response'!A1", "7")</f>
        <v>7</v>
      </c>
      <c r="D13" s="254"/>
      <c r="E13" s="254"/>
      <c r="F13" s="245"/>
      <c r="G13" s="230"/>
      <c r="H13" s="230"/>
      <c r="I13" s="137"/>
      <c r="J13" s="137"/>
      <c r="K13" s="137"/>
      <c r="L13" s="137"/>
      <c r="M13" s="137"/>
      <c r="N13" s="137"/>
      <c r="O13" s="137"/>
      <c r="P13" s="137"/>
      <c r="Q13" s="137"/>
      <c r="R13" s="137"/>
      <c r="S13" s="137"/>
      <c r="T13" s="137"/>
      <c r="U13" s="137"/>
      <c r="V13" s="137"/>
      <c r="W13" s="137"/>
      <c r="X13" s="137"/>
      <c r="Y13" s="137"/>
      <c r="Z13" s="137"/>
    </row>
    <row r="14" spans="1:26" ht="15.75" customHeight="1" x14ac:dyDescent="0.15">
      <c r="A14" s="230"/>
      <c r="B14" s="254" t="str">
        <f>HYPERLINK("#'Help'!A1", "Help")</f>
        <v>Help</v>
      </c>
      <c r="C14" s="245" t="str">
        <f>HYPERLINK("#'Help'!A1", "8")</f>
        <v>8</v>
      </c>
      <c r="D14" s="254"/>
      <c r="E14" s="254"/>
      <c r="F14" s="245"/>
      <c r="G14" s="230"/>
      <c r="H14" s="237"/>
      <c r="I14" s="137"/>
      <c r="J14" s="137"/>
      <c r="K14" s="137"/>
      <c r="L14" s="137"/>
      <c r="M14" s="137"/>
      <c r="N14" s="137"/>
      <c r="O14" s="137"/>
      <c r="P14" s="137"/>
      <c r="Q14" s="137"/>
      <c r="R14" s="137"/>
      <c r="S14" s="137"/>
      <c r="T14" s="137"/>
      <c r="U14" s="137"/>
      <c r="V14" s="137"/>
      <c r="W14" s="137"/>
      <c r="X14" s="137"/>
      <c r="Y14" s="137"/>
      <c r="Z14" s="137"/>
    </row>
    <row r="15" spans="1:26" ht="15.75" customHeight="1" x14ac:dyDescent="0.15">
      <c r="A15" s="230"/>
      <c r="B15" s="254"/>
      <c r="C15" s="245"/>
      <c r="D15" s="254"/>
      <c r="E15" s="254"/>
      <c r="F15" s="245"/>
      <c r="G15" s="230"/>
      <c r="H15" s="238"/>
      <c r="I15" s="137"/>
      <c r="J15" s="137"/>
      <c r="K15" s="137"/>
      <c r="L15" s="137"/>
      <c r="M15" s="137"/>
      <c r="N15" s="137"/>
      <c r="O15" s="137"/>
      <c r="P15" s="137"/>
      <c r="Q15" s="137"/>
      <c r="R15" s="137"/>
      <c r="S15" s="137"/>
      <c r="T15" s="137"/>
      <c r="U15" s="137"/>
      <c r="V15" s="137"/>
      <c r="W15" s="137"/>
      <c r="X15" s="137"/>
      <c r="Y15" s="137"/>
      <c r="Z15" s="137"/>
    </row>
    <row r="16" spans="1:26" ht="15.75" customHeight="1" x14ac:dyDescent="0.15">
      <c r="A16" s="230"/>
      <c r="B16" s="254"/>
      <c r="C16" s="245"/>
      <c r="D16" s="254"/>
      <c r="E16" s="254"/>
      <c r="F16" s="245"/>
      <c r="G16" s="230"/>
      <c r="H16" s="238"/>
      <c r="I16" s="137"/>
      <c r="J16" s="137"/>
      <c r="K16" s="137"/>
      <c r="L16" s="137"/>
      <c r="M16" s="137"/>
      <c r="N16" s="137"/>
      <c r="O16" s="137"/>
      <c r="P16" s="137"/>
      <c r="Q16" s="137"/>
      <c r="R16" s="137"/>
      <c r="S16" s="137"/>
      <c r="T16" s="137"/>
      <c r="U16" s="137"/>
      <c r="V16" s="137"/>
      <c r="W16" s="137"/>
      <c r="X16" s="137"/>
      <c r="Y16" s="137"/>
      <c r="Z16" s="137"/>
    </row>
    <row r="17" spans="1:26" ht="15.75" customHeight="1" x14ac:dyDescent="0.15">
      <c r="A17" s="230"/>
      <c r="B17" s="254"/>
      <c r="C17" s="245"/>
      <c r="D17" s="254"/>
      <c r="E17" s="254"/>
      <c r="F17" s="245"/>
      <c r="G17" s="230"/>
      <c r="H17" s="238"/>
      <c r="I17" s="137"/>
      <c r="J17" s="137"/>
      <c r="K17" s="137"/>
      <c r="L17" s="137"/>
      <c r="M17" s="137"/>
      <c r="N17" s="137"/>
      <c r="O17" s="137"/>
      <c r="P17" s="137"/>
      <c r="Q17" s="137"/>
      <c r="R17" s="137"/>
      <c r="S17" s="137"/>
      <c r="T17" s="137"/>
      <c r="U17" s="137"/>
      <c r="V17" s="137"/>
      <c r="W17" s="137"/>
      <c r="X17" s="137"/>
      <c r="Y17" s="137"/>
      <c r="Z17" s="137"/>
    </row>
    <row r="18" spans="1:26" ht="15.75" customHeight="1" x14ac:dyDescent="0.15">
      <c r="A18" s="230"/>
      <c r="B18" s="254"/>
      <c r="C18" s="245"/>
      <c r="D18" s="254"/>
      <c r="E18" s="254"/>
      <c r="F18" s="245"/>
      <c r="G18" s="230"/>
      <c r="H18" s="238"/>
      <c r="I18" s="137"/>
      <c r="J18" s="137"/>
      <c r="K18" s="137"/>
      <c r="L18" s="137"/>
      <c r="M18" s="137"/>
      <c r="N18" s="137"/>
      <c r="O18" s="137"/>
      <c r="P18" s="137"/>
      <c r="Q18" s="137"/>
      <c r="R18" s="137"/>
      <c r="S18" s="137"/>
      <c r="T18" s="137"/>
      <c r="U18" s="137"/>
      <c r="V18" s="137"/>
      <c r="W18" s="137"/>
      <c r="X18" s="137"/>
      <c r="Y18" s="137"/>
      <c r="Z18" s="137"/>
    </row>
    <row r="19" spans="1:26" ht="15.75" customHeight="1" x14ac:dyDescent="0.15">
      <c r="A19" s="230"/>
      <c r="B19" s="254"/>
      <c r="C19" s="245"/>
      <c r="D19" s="254"/>
      <c r="E19" s="254"/>
      <c r="F19" s="245"/>
      <c r="G19" s="230"/>
      <c r="H19" s="238"/>
      <c r="I19" s="137"/>
      <c r="J19" s="137"/>
      <c r="K19" s="137"/>
      <c r="L19" s="137"/>
      <c r="M19" s="137"/>
      <c r="N19" s="137"/>
      <c r="O19" s="137"/>
      <c r="P19" s="137"/>
      <c r="Q19" s="137"/>
      <c r="R19" s="137"/>
      <c r="S19" s="137"/>
      <c r="T19" s="137"/>
      <c r="U19" s="137"/>
      <c r="V19" s="137"/>
      <c r="W19" s="137"/>
      <c r="X19" s="137"/>
      <c r="Y19" s="137"/>
      <c r="Z19" s="137"/>
    </row>
    <row r="20" spans="1:26" ht="15.75" customHeight="1" x14ac:dyDescent="0.15">
      <c r="A20" s="230"/>
      <c r="B20" s="254"/>
      <c r="C20" s="245"/>
      <c r="D20" s="254"/>
      <c r="E20" s="254"/>
      <c r="F20" s="245"/>
      <c r="G20" s="230"/>
      <c r="H20" s="238"/>
      <c r="I20" s="137"/>
      <c r="J20" s="137"/>
      <c r="K20" s="137"/>
      <c r="L20" s="137"/>
      <c r="M20" s="137"/>
      <c r="N20" s="137"/>
      <c r="O20" s="137"/>
      <c r="P20" s="137"/>
      <c r="Q20" s="137"/>
      <c r="R20" s="137"/>
      <c r="S20" s="137"/>
      <c r="T20" s="137"/>
      <c r="U20" s="137"/>
      <c r="V20" s="137"/>
      <c r="W20" s="137"/>
      <c r="X20" s="137"/>
      <c r="Y20" s="137"/>
      <c r="Z20" s="137"/>
    </row>
    <row r="21" spans="1:26" ht="15.75" customHeight="1" x14ac:dyDescent="0.15">
      <c r="A21" s="230"/>
      <c r="B21" s="254"/>
      <c r="C21" s="245"/>
      <c r="D21" s="254"/>
      <c r="E21" s="254"/>
      <c r="F21" s="245"/>
      <c r="G21" s="230"/>
      <c r="H21" s="238"/>
      <c r="I21" s="137"/>
      <c r="J21" s="137"/>
      <c r="K21" s="137"/>
      <c r="L21" s="137"/>
      <c r="M21" s="137"/>
      <c r="N21" s="137"/>
      <c r="O21" s="137"/>
      <c r="P21" s="137"/>
      <c r="Q21" s="137"/>
      <c r="R21" s="137"/>
      <c r="S21" s="137"/>
      <c r="T21" s="137"/>
      <c r="U21" s="137"/>
      <c r="V21" s="137"/>
      <c r="W21" s="137"/>
      <c r="X21" s="137"/>
      <c r="Y21" s="137"/>
      <c r="Z21" s="137"/>
    </row>
    <row r="22" spans="1:26" ht="15.75" customHeight="1" x14ac:dyDescent="0.15">
      <c r="A22" s="239"/>
      <c r="B22" s="254"/>
      <c r="C22" s="245"/>
      <c r="D22" s="254"/>
      <c r="E22" s="254"/>
      <c r="F22" s="245"/>
      <c r="G22" s="230"/>
      <c r="H22" s="238"/>
      <c r="I22" s="137"/>
      <c r="J22" s="137"/>
      <c r="K22" s="137"/>
      <c r="L22" s="137"/>
      <c r="M22" s="137"/>
      <c r="N22" s="137"/>
      <c r="O22" s="137"/>
      <c r="P22" s="137"/>
      <c r="Q22" s="137"/>
      <c r="R22" s="137"/>
      <c r="S22" s="137"/>
      <c r="T22" s="137"/>
      <c r="U22" s="137"/>
      <c r="V22" s="137"/>
      <c r="W22" s="137"/>
      <c r="X22" s="137"/>
      <c r="Y22" s="137"/>
      <c r="Z22" s="137"/>
    </row>
    <row r="23" spans="1:26" ht="15.75" customHeight="1" x14ac:dyDescent="0.15">
      <c r="A23" s="239"/>
      <c r="B23" s="254"/>
      <c r="C23" s="245"/>
      <c r="D23" s="254"/>
      <c r="E23" s="254"/>
      <c r="F23" s="245"/>
      <c r="G23" s="230"/>
      <c r="H23" s="238"/>
      <c r="I23" s="137"/>
      <c r="J23" s="137"/>
      <c r="K23" s="137"/>
      <c r="L23" s="137"/>
      <c r="M23" s="137"/>
      <c r="N23" s="137"/>
      <c r="O23" s="137"/>
      <c r="P23" s="137"/>
      <c r="Q23" s="137"/>
      <c r="R23" s="137"/>
      <c r="S23" s="137"/>
      <c r="T23" s="137"/>
      <c r="U23" s="137"/>
      <c r="V23" s="137"/>
      <c r="W23" s="137"/>
      <c r="X23" s="137"/>
      <c r="Y23" s="137"/>
      <c r="Z23" s="137"/>
    </row>
    <row r="24" spans="1:26" ht="15.75" customHeight="1" x14ac:dyDescent="0.15">
      <c r="A24" s="240"/>
      <c r="B24" s="254"/>
      <c r="C24" s="245"/>
      <c r="D24" s="254"/>
      <c r="E24" s="254"/>
      <c r="F24" s="245"/>
      <c r="G24" s="230"/>
      <c r="H24" s="238"/>
      <c r="I24" s="137"/>
      <c r="J24" s="137"/>
      <c r="K24" s="137"/>
      <c r="L24" s="137"/>
      <c r="M24" s="137"/>
      <c r="N24" s="137"/>
      <c r="O24" s="137"/>
      <c r="P24" s="137"/>
      <c r="Q24" s="137"/>
      <c r="R24" s="137"/>
      <c r="S24" s="137"/>
      <c r="T24" s="137"/>
      <c r="U24" s="137"/>
      <c r="V24" s="137"/>
      <c r="W24" s="137"/>
      <c r="X24" s="137"/>
      <c r="Y24" s="137"/>
      <c r="Z24" s="137"/>
    </row>
    <row r="25" spans="1:26" ht="15.75" customHeight="1" x14ac:dyDescent="0.15">
      <c r="A25" s="240"/>
      <c r="B25" s="254"/>
      <c r="C25" s="245"/>
      <c r="D25" s="254"/>
      <c r="E25" s="254"/>
      <c r="F25" s="245"/>
      <c r="G25" s="230"/>
      <c r="H25" s="238"/>
      <c r="I25" s="137"/>
      <c r="J25" s="137"/>
      <c r="K25" s="137"/>
      <c r="L25" s="137"/>
      <c r="M25" s="137"/>
      <c r="N25" s="137"/>
      <c r="O25" s="137"/>
      <c r="P25" s="137"/>
      <c r="Q25" s="137"/>
      <c r="R25" s="137"/>
      <c r="S25" s="137"/>
      <c r="T25" s="137"/>
      <c r="U25" s="137"/>
      <c r="V25" s="137"/>
      <c r="W25" s="137"/>
      <c r="X25" s="137"/>
      <c r="Y25" s="137"/>
      <c r="Z25" s="137"/>
    </row>
    <row r="26" spans="1:26" ht="15.75" customHeight="1" x14ac:dyDescent="0.15">
      <c r="A26" s="240"/>
      <c r="B26" s="254"/>
      <c r="C26" s="245"/>
      <c r="D26" s="254"/>
      <c r="E26" s="254"/>
      <c r="F26" s="245"/>
      <c r="G26" s="230"/>
      <c r="H26" s="238"/>
      <c r="I26" s="137"/>
      <c r="J26" s="137"/>
      <c r="K26" s="137"/>
      <c r="L26" s="137"/>
      <c r="M26" s="137"/>
      <c r="N26" s="137"/>
      <c r="O26" s="137"/>
      <c r="P26" s="137"/>
      <c r="Q26" s="137"/>
      <c r="R26" s="137"/>
      <c r="S26" s="137"/>
      <c r="T26" s="137"/>
      <c r="U26" s="137"/>
      <c r="V26" s="137"/>
      <c r="W26" s="137"/>
      <c r="X26" s="137"/>
      <c r="Y26" s="137"/>
      <c r="Z26" s="137"/>
    </row>
    <row r="27" spans="1:26" ht="15.75" customHeight="1" x14ac:dyDescent="0.15">
      <c r="A27" s="240"/>
      <c r="B27" s="254"/>
      <c r="C27" s="245"/>
      <c r="D27" s="254"/>
      <c r="E27" s="254"/>
      <c r="F27" s="245"/>
      <c r="G27" s="230"/>
      <c r="H27" s="238"/>
      <c r="I27" s="137"/>
      <c r="J27" s="137"/>
      <c r="K27" s="137"/>
      <c r="L27" s="137"/>
      <c r="M27" s="137"/>
      <c r="N27" s="137"/>
      <c r="O27" s="137"/>
      <c r="P27" s="137"/>
      <c r="Q27" s="137"/>
      <c r="R27" s="137"/>
      <c r="S27" s="137"/>
      <c r="T27" s="137"/>
      <c r="U27" s="137"/>
      <c r="V27" s="137"/>
      <c r="W27" s="137"/>
      <c r="X27" s="137"/>
      <c r="Y27" s="137"/>
      <c r="Z27" s="137"/>
    </row>
    <row r="28" spans="1:26" ht="15.75" customHeight="1" x14ac:dyDescent="0.15">
      <c r="A28" s="240"/>
      <c r="B28" s="254"/>
      <c r="C28" s="245"/>
      <c r="D28" s="254"/>
      <c r="E28" s="254"/>
      <c r="F28" s="245"/>
      <c r="G28" s="230"/>
      <c r="H28" s="238"/>
      <c r="I28" s="137"/>
      <c r="J28" s="137"/>
      <c r="K28" s="137"/>
      <c r="L28" s="137"/>
      <c r="M28" s="137"/>
      <c r="N28" s="137"/>
      <c r="O28" s="137"/>
      <c r="P28" s="137"/>
      <c r="Q28" s="137"/>
      <c r="R28" s="137"/>
      <c r="S28" s="137"/>
      <c r="T28" s="137"/>
      <c r="U28" s="137"/>
      <c r="V28" s="137"/>
      <c r="W28" s="137"/>
      <c r="X28" s="137"/>
      <c r="Y28" s="137"/>
      <c r="Z28" s="137"/>
    </row>
    <row r="29" spans="1:26" ht="15.75" customHeight="1" x14ac:dyDescent="0.15">
      <c r="A29" s="240"/>
      <c r="B29" s="254"/>
      <c r="C29" s="245"/>
      <c r="D29" s="254"/>
      <c r="E29" s="254"/>
      <c r="F29" s="245"/>
      <c r="G29" s="230"/>
      <c r="H29" s="238"/>
      <c r="I29" s="137"/>
      <c r="J29" s="137"/>
      <c r="K29" s="137"/>
      <c r="L29" s="137"/>
      <c r="M29" s="137"/>
      <c r="N29" s="137"/>
      <c r="O29" s="137"/>
      <c r="P29" s="137"/>
      <c r="Q29" s="137"/>
      <c r="R29" s="137"/>
      <c r="S29" s="137"/>
      <c r="T29" s="137"/>
      <c r="U29" s="137"/>
      <c r="V29" s="137"/>
      <c r="W29" s="137"/>
      <c r="X29" s="137"/>
      <c r="Y29" s="137"/>
      <c r="Z29" s="137"/>
    </row>
    <row r="30" spans="1:26" ht="15.75" customHeight="1" x14ac:dyDescent="0.15">
      <c r="A30" s="240"/>
      <c r="B30" s="254"/>
      <c r="C30" s="245"/>
      <c r="D30" s="254"/>
      <c r="E30" s="254"/>
      <c r="F30" s="245"/>
      <c r="G30" s="230"/>
      <c r="H30" s="238"/>
      <c r="I30" s="137"/>
      <c r="J30" s="137"/>
      <c r="K30" s="137"/>
      <c r="L30" s="137"/>
      <c r="M30" s="137"/>
      <c r="N30" s="137"/>
      <c r="O30" s="137"/>
      <c r="P30" s="137"/>
      <c r="Q30" s="137"/>
      <c r="R30" s="137"/>
      <c r="S30" s="137"/>
      <c r="T30" s="137"/>
      <c r="U30" s="137"/>
      <c r="V30" s="137"/>
      <c r="W30" s="137"/>
      <c r="X30" s="137"/>
      <c r="Y30" s="137"/>
      <c r="Z30" s="137"/>
    </row>
    <row r="31" spans="1:26" ht="15.75" customHeight="1" x14ac:dyDescent="0.15">
      <c r="A31" s="240"/>
      <c r="B31" s="254"/>
      <c r="C31" s="245"/>
      <c r="D31" s="254"/>
      <c r="E31" s="254"/>
      <c r="F31" s="245"/>
      <c r="G31" s="230"/>
      <c r="H31" s="238"/>
      <c r="I31" s="137"/>
      <c r="J31" s="137"/>
      <c r="K31" s="137"/>
      <c r="L31" s="137"/>
      <c r="M31" s="137"/>
      <c r="N31" s="137"/>
      <c r="O31" s="137"/>
      <c r="P31" s="137"/>
      <c r="Q31" s="137"/>
      <c r="R31" s="137"/>
      <c r="S31" s="137"/>
      <c r="T31" s="137"/>
      <c r="U31" s="137"/>
      <c r="V31" s="137"/>
      <c r="W31" s="137"/>
      <c r="X31" s="137"/>
      <c r="Y31" s="137"/>
      <c r="Z31" s="137"/>
    </row>
    <row r="32" spans="1:26" ht="15.75" customHeight="1" x14ac:dyDescent="0.15">
      <c r="A32" s="240"/>
      <c r="B32" s="254"/>
      <c r="C32" s="245"/>
      <c r="D32" s="254"/>
      <c r="E32" s="254"/>
      <c r="F32" s="245"/>
      <c r="G32" s="230"/>
      <c r="H32" s="238"/>
      <c r="I32" s="137"/>
      <c r="J32" s="137"/>
      <c r="K32" s="137"/>
      <c r="L32" s="137"/>
      <c r="M32" s="137"/>
      <c r="N32" s="137"/>
      <c r="O32" s="137"/>
      <c r="P32" s="137"/>
      <c r="Q32" s="137"/>
      <c r="R32" s="137"/>
      <c r="S32" s="137"/>
      <c r="T32" s="137"/>
      <c r="U32" s="137"/>
      <c r="V32" s="137"/>
      <c r="W32" s="137"/>
      <c r="X32" s="137"/>
      <c r="Y32" s="137"/>
      <c r="Z32" s="137"/>
    </row>
    <row r="33" spans="1:26" ht="15.75" customHeight="1" x14ac:dyDescent="0.15">
      <c r="A33" s="240"/>
      <c r="B33" s="254"/>
      <c r="C33" s="245"/>
      <c r="D33" s="254"/>
      <c r="E33" s="254"/>
      <c r="F33" s="245"/>
      <c r="G33" s="230"/>
      <c r="H33" s="238"/>
      <c r="I33" s="137"/>
      <c r="J33" s="137"/>
      <c r="K33" s="137"/>
      <c r="L33" s="137"/>
      <c r="M33" s="137"/>
      <c r="N33" s="137"/>
      <c r="O33" s="137"/>
      <c r="P33" s="137"/>
      <c r="Q33" s="137"/>
      <c r="R33" s="137"/>
      <c r="S33" s="137"/>
      <c r="T33" s="137"/>
      <c r="U33" s="137"/>
      <c r="V33" s="137"/>
      <c r="W33" s="137"/>
      <c r="X33" s="137"/>
      <c r="Y33" s="137"/>
      <c r="Z33" s="137"/>
    </row>
    <row r="34" spans="1:26" ht="15.75" customHeight="1" x14ac:dyDescent="0.15">
      <c r="A34" s="230"/>
      <c r="B34" s="254"/>
      <c r="C34" s="245"/>
      <c r="D34" s="254"/>
      <c r="E34" s="254"/>
      <c r="F34" s="245"/>
      <c r="G34" s="230"/>
      <c r="H34" s="238"/>
      <c r="I34" s="137"/>
      <c r="J34" s="137"/>
      <c r="K34" s="137"/>
      <c r="L34" s="137"/>
      <c r="M34" s="137"/>
      <c r="N34" s="137"/>
      <c r="O34" s="137"/>
      <c r="P34" s="137"/>
      <c r="Q34" s="137"/>
      <c r="R34" s="137"/>
      <c r="S34" s="137"/>
      <c r="T34" s="137"/>
      <c r="U34" s="137"/>
      <c r="V34" s="137"/>
      <c r="W34" s="137"/>
      <c r="X34" s="137"/>
      <c r="Y34" s="137"/>
      <c r="Z34" s="137"/>
    </row>
    <row r="35" spans="1:26" ht="15.75" customHeight="1" x14ac:dyDescent="0.15">
      <c r="A35" s="230"/>
      <c r="B35" s="254"/>
      <c r="C35" s="245"/>
      <c r="D35" s="254"/>
      <c r="E35" s="254"/>
      <c r="F35" s="245"/>
      <c r="G35" s="230"/>
      <c r="H35" s="238"/>
      <c r="I35" s="137"/>
      <c r="J35" s="137"/>
      <c r="K35" s="137"/>
      <c r="L35" s="137"/>
      <c r="M35" s="137"/>
      <c r="N35" s="137"/>
      <c r="O35" s="137"/>
      <c r="P35" s="137"/>
      <c r="Q35" s="137"/>
      <c r="R35" s="137"/>
      <c r="S35" s="137"/>
      <c r="T35" s="137"/>
      <c r="U35" s="137"/>
      <c r="V35" s="137"/>
      <c r="W35" s="137"/>
      <c r="X35" s="137"/>
      <c r="Y35" s="137"/>
      <c r="Z35" s="137"/>
    </row>
    <row r="36" spans="1:26" ht="15.75" customHeight="1" x14ac:dyDescent="0.15">
      <c r="A36" s="230"/>
      <c r="B36" s="254"/>
      <c r="C36" s="245"/>
      <c r="D36" s="254"/>
      <c r="E36" s="254"/>
      <c r="F36" s="245"/>
      <c r="G36" s="230"/>
      <c r="H36" s="238"/>
      <c r="I36" s="137"/>
      <c r="J36" s="137"/>
      <c r="K36" s="137"/>
      <c r="L36" s="137"/>
      <c r="M36" s="137"/>
      <c r="N36" s="137"/>
      <c r="O36" s="137"/>
      <c r="P36" s="137"/>
      <c r="Q36" s="137"/>
      <c r="R36" s="137"/>
      <c r="S36" s="137"/>
      <c r="T36" s="137"/>
      <c r="U36" s="137"/>
      <c r="V36" s="137"/>
      <c r="W36" s="137"/>
      <c r="X36" s="137"/>
      <c r="Y36" s="137"/>
      <c r="Z36" s="137"/>
    </row>
    <row r="37" spans="1:26" ht="15.75" customHeight="1" x14ac:dyDescent="0.15">
      <c r="A37" s="230"/>
      <c r="B37" s="254"/>
      <c r="C37" s="245"/>
      <c r="D37" s="254"/>
      <c r="E37" s="254"/>
      <c r="F37" s="245"/>
      <c r="G37" s="230"/>
      <c r="H37" s="238"/>
      <c r="I37" s="137"/>
      <c r="J37" s="137"/>
      <c r="K37" s="137"/>
      <c r="L37" s="137"/>
      <c r="M37" s="137"/>
      <c r="N37" s="137"/>
      <c r="O37" s="137"/>
      <c r="P37" s="137"/>
      <c r="Q37" s="137"/>
      <c r="R37" s="137"/>
      <c r="S37" s="137"/>
      <c r="T37" s="137"/>
      <c r="U37" s="137"/>
      <c r="V37" s="137"/>
      <c r="W37" s="137"/>
      <c r="X37" s="137"/>
      <c r="Y37" s="137"/>
      <c r="Z37" s="137"/>
    </row>
    <row r="38" spans="1:26" ht="15.75" customHeight="1" x14ac:dyDescent="0.15">
      <c r="A38" s="230"/>
      <c r="B38" s="254"/>
      <c r="C38" s="245"/>
      <c r="D38" s="254"/>
      <c r="E38" s="254"/>
      <c r="F38" s="245"/>
      <c r="G38" s="230"/>
      <c r="H38" s="238"/>
      <c r="I38" s="137"/>
      <c r="J38" s="137"/>
      <c r="K38" s="137"/>
      <c r="L38" s="137"/>
      <c r="M38" s="137"/>
      <c r="N38" s="137"/>
      <c r="O38" s="137"/>
      <c r="P38" s="137"/>
      <c r="Q38" s="137"/>
      <c r="R38" s="137"/>
      <c r="S38" s="137"/>
      <c r="T38" s="137"/>
      <c r="U38" s="137"/>
      <c r="V38" s="137"/>
      <c r="W38" s="137"/>
      <c r="X38" s="137"/>
      <c r="Y38" s="137"/>
      <c r="Z38" s="137"/>
    </row>
    <row r="39" spans="1:26" ht="15.75" customHeight="1" x14ac:dyDescent="0.15">
      <c r="A39" s="230"/>
      <c r="B39" s="254"/>
      <c r="C39" s="245"/>
      <c r="D39" s="254"/>
      <c r="E39" s="254"/>
      <c r="F39" s="245"/>
      <c r="G39" s="230"/>
      <c r="H39" s="238"/>
      <c r="I39" s="137"/>
      <c r="J39" s="137"/>
      <c r="K39" s="137"/>
      <c r="L39" s="137"/>
      <c r="M39" s="137"/>
      <c r="N39" s="137"/>
      <c r="O39" s="137"/>
      <c r="P39" s="137"/>
      <c r="Q39" s="137"/>
      <c r="R39" s="137"/>
      <c r="S39" s="137"/>
      <c r="T39" s="137"/>
      <c r="U39" s="137"/>
      <c r="V39" s="137"/>
      <c r="W39" s="137"/>
      <c r="X39" s="137"/>
      <c r="Y39" s="137"/>
      <c r="Z39" s="137"/>
    </row>
    <row r="40" spans="1:26" ht="15.75" customHeight="1" x14ac:dyDescent="0.15">
      <c r="A40" s="230"/>
      <c r="B40" s="254"/>
      <c r="C40" s="245"/>
      <c r="D40" s="254"/>
      <c r="E40" s="254"/>
      <c r="F40" s="245"/>
      <c r="G40" s="230"/>
      <c r="H40" s="238"/>
      <c r="I40" s="137"/>
      <c r="J40" s="137"/>
      <c r="K40" s="137"/>
      <c r="L40" s="137"/>
      <c r="M40" s="137"/>
      <c r="N40" s="137"/>
      <c r="O40" s="137"/>
      <c r="P40" s="137"/>
      <c r="Q40" s="137"/>
      <c r="R40" s="137"/>
      <c r="S40" s="137"/>
      <c r="T40" s="137"/>
      <c r="U40" s="137"/>
      <c r="V40" s="137"/>
      <c r="W40" s="137"/>
      <c r="X40" s="137"/>
      <c r="Y40" s="137"/>
      <c r="Z40" s="137"/>
    </row>
    <row r="41" spans="1:26" s="300" customFormat="1" ht="15.75" customHeight="1" x14ac:dyDescent="0.15">
      <c r="A41" s="297"/>
      <c r="B41" s="254"/>
      <c r="C41" s="254"/>
      <c r="D41" s="254"/>
      <c r="E41" s="254"/>
      <c r="F41" s="255"/>
      <c r="G41" s="297"/>
      <c r="H41" s="298"/>
      <c r="I41" s="299"/>
      <c r="J41" s="299"/>
      <c r="K41" s="299"/>
      <c r="L41" s="299"/>
      <c r="M41" s="299"/>
      <c r="N41" s="299"/>
      <c r="O41" s="299"/>
      <c r="P41" s="299"/>
      <c r="Q41" s="299"/>
      <c r="R41" s="299"/>
      <c r="S41" s="299"/>
      <c r="T41" s="299"/>
      <c r="U41" s="299"/>
      <c r="V41" s="299"/>
      <c r="W41" s="299"/>
      <c r="X41" s="299"/>
      <c r="Y41" s="299"/>
      <c r="Z41" s="299"/>
    </row>
    <row r="42" spans="1:26" s="306" customFormat="1" ht="10.5" customHeight="1" x14ac:dyDescent="0.15">
      <c r="A42" s="301"/>
      <c r="B42" s="302" t="s">
        <v>65</v>
      </c>
      <c r="C42" s="248"/>
      <c r="D42" s="303"/>
      <c r="E42" s="302" t="s">
        <v>66</v>
      </c>
      <c r="F42" s="304"/>
      <c r="G42" s="301"/>
      <c r="H42" s="301"/>
      <c r="I42" s="305"/>
      <c r="J42" s="305"/>
      <c r="K42" s="305"/>
      <c r="L42" s="305"/>
      <c r="M42" s="305"/>
      <c r="N42" s="305"/>
      <c r="O42" s="305"/>
      <c r="P42" s="305"/>
      <c r="Q42" s="305"/>
      <c r="R42" s="305"/>
      <c r="S42" s="305"/>
      <c r="T42" s="305"/>
      <c r="U42" s="305"/>
      <c r="V42" s="305"/>
      <c r="W42" s="305"/>
      <c r="X42" s="305"/>
      <c r="Y42" s="305"/>
      <c r="Z42" s="305"/>
    </row>
    <row r="43" spans="1:26" s="306" customFormat="1" ht="10.5" customHeight="1" x14ac:dyDescent="0.15">
      <c r="A43" s="301"/>
      <c r="B43" s="302" t="s">
        <v>71</v>
      </c>
      <c r="C43" s="248"/>
      <c r="D43" s="303"/>
      <c r="E43" s="302" t="s">
        <v>67</v>
      </c>
      <c r="F43" s="304"/>
      <c r="G43" s="301"/>
      <c r="H43" s="301"/>
      <c r="I43" s="305"/>
      <c r="J43" s="305"/>
      <c r="K43" s="305"/>
      <c r="L43" s="305"/>
      <c r="M43" s="305"/>
      <c r="N43" s="305"/>
      <c r="O43" s="305"/>
      <c r="P43" s="305"/>
      <c r="Q43" s="305"/>
      <c r="R43" s="305"/>
      <c r="S43" s="305"/>
      <c r="T43" s="305"/>
      <c r="U43" s="305"/>
      <c r="V43" s="305"/>
      <c r="W43" s="305"/>
      <c r="X43" s="305"/>
      <c r="Y43" s="305"/>
      <c r="Z43" s="305"/>
    </row>
    <row r="44" spans="1:26" s="306" customFormat="1" ht="10.5" customHeight="1" x14ac:dyDescent="0.15">
      <c r="A44" s="301"/>
      <c r="B44" s="302" t="s">
        <v>60</v>
      </c>
      <c r="C44" s="248"/>
      <c r="D44" s="303"/>
      <c r="E44" s="302" t="s">
        <v>72</v>
      </c>
      <c r="F44" s="304"/>
      <c r="G44" s="301"/>
      <c r="H44" s="301"/>
      <c r="I44" s="305"/>
      <c r="J44" s="305"/>
      <c r="K44" s="305"/>
      <c r="L44" s="305"/>
      <c r="M44" s="305"/>
      <c r="N44" s="305"/>
      <c r="O44" s="305"/>
      <c r="P44" s="305"/>
      <c r="Q44" s="305"/>
      <c r="R44" s="305"/>
      <c r="S44" s="305"/>
      <c r="T44" s="305"/>
      <c r="U44" s="305"/>
      <c r="V44" s="305"/>
      <c r="W44" s="305"/>
      <c r="X44" s="305"/>
      <c r="Y44" s="305"/>
      <c r="Z44" s="305"/>
    </row>
    <row r="45" spans="1:26" s="306" customFormat="1" ht="15.75" customHeight="1" x14ac:dyDescent="0.15">
      <c r="A45" s="301"/>
      <c r="B45" s="302"/>
      <c r="C45" s="248"/>
      <c r="D45" s="303"/>
      <c r="E45" s="302"/>
      <c r="F45" s="304"/>
      <c r="G45" s="301"/>
      <c r="H45" s="301"/>
      <c r="I45" s="305"/>
      <c r="J45" s="305"/>
      <c r="K45" s="305"/>
      <c r="L45" s="305"/>
      <c r="M45" s="305"/>
      <c r="N45" s="305"/>
      <c r="O45" s="305"/>
      <c r="P45" s="305"/>
      <c r="Q45" s="305"/>
      <c r="R45" s="305"/>
      <c r="S45" s="305"/>
      <c r="T45" s="305"/>
      <c r="U45" s="305"/>
      <c r="V45" s="305"/>
      <c r="W45" s="305"/>
      <c r="X45" s="305"/>
      <c r="Y45" s="305"/>
      <c r="Z45" s="305"/>
    </row>
    <row r="46" spans="1:26" s="310" customFormat="1" ht="23" customHeight="1" x14ac:dyDescent="0.15">
      <c r="A46" s="307"/>
      <c r="B46" s="347" t="s">
        <v>73</v>
      </c>
      <c r="C46" s="347"/>
      <c r="D46" s="347"/>
      <c r="E46" s="347"/>
      <c r="F46" s="347"/>
      <c r="G46" s="311"/>
      <c r="H46" s="311"/>
      <c r="I46" s="309"/>
      <c r="J46" s="309"/>
      <c r="K46" s="309"/>
      <c r="L46" s="309"/>
      <c r="M46" s="309"/>
      <c r="N46" s="309"/>
      <c r="O46" s="309"/>
      <c r="P46" s="309"/>
      <c r="Q46" s="309"/>
      <c r="R46" s="309"/>
      <c r="S46" s="309"/>
      <c r="T46" s="309"/>
      <c r="U46" s="309"/>
      <c r="V46" s="309"/>
      <c r="W46" s="309"/>
      <c r="X46" s="309"/>
      <c r="Y46" s="309"/>
      <c r="Z46" s="309"/>
    </row>
    <row r="47" spans="1:26" s="310" customFormat="1" ht="23" customHeight="1" x14ac:dyDescent="0.15">
      <c r="A47" s="307"/>
      <c r="B47" s="347"/>
      <c r="C47" s="347"/>
      <c r="D47" s="347"/>
      <c r="E47" s="347"/>
      <c r="F47" s="347"/>
      <c r="G47" s="311"/>
      <c r="H47" s="311"/>
      <c r="I47" s="309"/>
      <c r="J47" s="309"/>
      <c r="K47" s="309"/>
      <c r="L47" s="309"/>
      <c r="M47" s="309"/>
      <c r="N47" s="309"/>
      <c r="O47" s="309"/>
      <c r="P47" s="309"/>
      <c r="Q47" s="309"/>
      <c r="R47" s="309"/>
      <c r="S47" s="309"/>
      <c r="T47" s="309"/>
      <c r="U47" s="309"/>
      <c r="V47" s="309"/>
      <c r="W47" s="309"/>
      <c r="X47" s="309"/>
      <c r="Y47" s="309"/>
      <c r="Z47" s="309"/>
    </row>
    <row r="48" spans="1:26" s="310" customFormat="1" ht="15.75" customHeight="1" x14ac:dyDescent="0.15">
      <c r="A48" s="307"/>
      <c r="B48" s="312"/>
      <c r="C48" s="312"/>
      <c r="D48" s="312"/>
      <c r="E48" s="312"/>
      <c r="F48" s="308"/>
      <c r="G48" s="307"/>
      <c r="H48" s="307"/>
      <c r="I48" s="309"/>
      <c r="J48" s="309"/>
      <c r="K48" s="309"/>
      <c r="L48" s="309"/>
      <c r="M48" s="309"/>
      <c r="N48" s="309"/>
      <c r="O48" s="309"/>
      <c r="P48" s="309"/>
      <c r="Q48" s="309"/>
      <c r="R48" s="309"/>
      <c r="S48" s="309"/>
      <c r="T48" s="309"/>
      <c r="U48" s="309"/>
      <c r="V48" s="309"/>
      <c r="W48" s="309"/>
      <c r="X48" s="309"/>
      <c r="Y48" s="309"/>
      <c r="Z48" s="309"/>
    </row>
    <row r="49" spans="1:26" ht="15.75" customHeight="1" x14ac:dyDescent="0.15">
      <c r="A49" s="229"/>
      <c r="B49" s="229"/>
      <c r="C49" s="250"/>
      <c r="D49" s="229"/>
      <c r="E49" s="229"/>
      <c r="F49" s="250"/>
      <c r="G49" s="229"/>
      <c r="H49" s="229"/>
      <c r="I49" s="229"/>
      <c r="J49" s="229"/>
      <c r="K49" s="229"/>
      <c r="L49" s="229"/>
      <c r="M49" s="229"/>
      <c r="N49" s="229"/>
      <c r="O49" s="229"/>
      <c r="P49" s="137"/>
      <c r="Q49" s="137"/>
      <c r="R49" s="137"/>
      <c r="S49" s="137"/>
      <c r="T49" s="137"/>
      <c r="U49" s="137"/>
      <c r="V49" s="137"/>
      <c r="W49" s="137"/>
      <c r="X49" s="137"/>
      <c r="Y49" s="137"/>
      <c r="Z49" s="137"/>
    </row>
    <row r="50" spans="1:26" ht="15.75" customHeight="1" x14ac:dyDescent="0.15">
      <c r="A50" s="229"/>
      <c r="B50" s="229"/>
      <c r="C50" s="250"/>
      <c r="D50" s="229"/>
      <c r="E50" s="229"/>
      <c r="F50" s="250"/>
      <c r="G50" s="229"/>
      <c r="H50" s="229"/>
      <c r="I50" s="229"/>
      <c r="J50" s="229"/>
      <c r="K50" s="229"/>
      <c r="L50" s="229"/>
      <c r="M50" s="229"/>
      <c r="N50" s="229"/>
      <c r="O50" s="229"/>
      <c r="P50" s="137"/>
      <c r="Q50" s="137"/>
      <c r="R50" s="137"/>
      <c r="S50" s="137"/>
      <c r="T50" s="137"/>
      <c r="U50" s="137"/>
      <c r="V50" s="137"/>
      <c r="W50" s="137"/>
      <c r="X50" s="137"/>
      <c r="Y50" s="137"/>
      <c r="Z50" s="137"/>
    </row>
    <row r="51" spans="1:26" ht="15.75" customHeight="1" x14ac:dyDescent="0.15">
      <c r="A51" s="137"/>
      <c r="B51" s="137"/>
      <c r="C51" s="250"/>
      <c r="D51" s="229"/>
      <c r="E51" s="229"/>
      <c r="F51" s="250"/>
      <c r="G51" s="137"/>
      <c r="H51" s="137"/>
      <c r="I51" s="137"/>
      <c r="J51" s="137"/>
      <c r="K51" s="137"/>
      <c r="L51" s="137"/>
      <c r="M51" s="137"/>
      <c r="N51" s="137"/>
      <c r="O51" s="137"/>
      <c r="P51" s="137"/>
      <c r="Q51" s="137"/>
      <c r="R51" s="137"/>
      <c r="S51" s="137"/>
      <c r="T51" s="137"/>
      <c r="U51" s="137"/>
      <c r="V51" s="137"/>
      <c r="W51" s="137"/>
      <c r="X51" s="137"/>
      <c r="Y51" s="137"/>
      <c r="Z51" s="137"/>
    </row>
    <row r="52" spans="1:26" ht="15.75" customHeight="1" x14ac:dyDescent="0.15">
      <c r="A52" s="137"/>
      <c r="B52" s="137"/>
      <c r="C52" s="250"/>
      <c r="D52" s="229"/>
      <c r="E52" s="229"/>
      <c r="F52" s="250"/>
      <c r="G52" s="137"/>
      <c r="H52" s="137"/>
      <c r="I52" s="137"/>
      <c r="J52" s="137"/>
      <c r="K52" s="137"/>
      <c r="L52" s="137"/>
      <c r="M52" s="137"/>
      <c r="N52" s="137"/>
      <c r="O52" s="137"/>
      <c r="P52" s="137"/>
      <c r="Q52" s="137"/>
      <c r="R52" s="137"/>
      <c r="S52" s="137"/>
      <c r="T52" s="137"/>
      <c r="U52" s="137"/>
      <c r="V52" s="137"/>
      <c r="W52" s="137"/>
      <c r="X52" s="137"/>
      <c r="Y52" s="137"/>
      <c r="Z52" s="137"/>
    </row>
    <row r="53" spans="1:26" ht="15.75" customHeight="1" x14ac:dyDescent="0.15">
      <c r="A53" s="137"/>
      <c r="B53" s="137"/>
      <c r="C53" s="250"/>
      <c r="D53" s="229"/>
      <c r="E53" s="229"/>
      <c r="F53" s="250"/>
      <c r="G53" s="137"/>
      <c r="H53" s="137"/>
      <c r="I53" s="137"/>
      <c r="J53" s="137"/>
      <c r="K53" s="137"/>
      <c r="L53" s="137"/>
      <c r="M53" s="137"/>
      <c r="N53" s="137"/>
      <c r="O53" s="137"/>
      <c r="P53" s="137"/>
      <c r="Q53" s="137"/>
      <c r="R53" s="137"/>
      <c r="S53" s="137"/>
      <c r="T53" s="137"/>
      <c r="U53" s="137"/>
      <c r="V53" s="137"/>
      <c r="W53" s="137"/>
      <c r="X53" s="137"/>
      <c r="Y53" s="137"/>
      <c r="Z53" s="137"/>
    </row>
    <row r="54" spans="1:26" ht="15.75" customHeight="1" x14ac:dyDescent="0.15">
      <c r="A54" s="137"/>
      <c r="B54" s="137"/>
      <c r="C54" s="249"/>
      <c r="D54" s="137"/>
      <c r="E54" s="137"/>
      <c r="F54" s="249"/>
      <c r="G54" s="137"/>
      <c r="H54" s="137"/>
      <c r="I54" s="137"/>
      <c r="J54" s="137"/>
      <c r="K54" s="137"/>
      <c r="L54" s="137"/>
      <c r="M54" s="137"/>
      <c r="N54" s="137"/>
      <c r="O54" s="137"/>
      <c r="P54" s="137"/>
      <c r="Q54" s="137"/>
      <c r="R54" s="137"/>
      <c r="S54" s="137"/>
      <c r="T54" s="137"/>
      <c r="U54" s="137"/>
      <c r="V54" s="137"/>
      <c r="W54" s="137"/>
      <c r="X54" s="137"/>
      <c r="Y54" s="137"/>
      <c r="Z54" s="137"/>
    </row>
    <row r="55" spans="1:26" ht="15.75" customHeight="1" x14ac:dyDescent="0.15">
      <c r="A55" s="137"/>
      <c r="B55" s="137"/>
      <c r="C55" s="249"/>
      <c r="D55" s="137"/>
      <c r="E55" s="137"/>
      <c r="F55" s="249"/>
      <c r="G55" s="137"/>
      <c r="H55" s="137"/>
      <c r="I55" s="137"/>
      <c r="J55" s="137"/>
      <c r="K55" s="137"/>
      <c r="L55" s="137"/>
      <c r="M55" s="137"/>
      <c r="N55" s="137"/>
      <c r="O55" s="137"/>
      <c r="P55" s="137"/>
      <c r="Q55" s="137"/>
      <c r="R55" s="137"/>
      <c r="S55" s="137"/>
      <c r="T55" s="137"/>
      <c r="U55" s="137"/>
      <c r="V55" s="137"/>
      <c r="W55" s="137"/>
      <c r="X55" s="137"/>
      <c r="Y55" s="137"/>
      <c r="Z55" s="137"/>
    </row>
    <row r="56" spans="1:26" ht="15.75" customHeight="1" x14ac:dyDescent="0.15">
      <c r="A56" s="137"/>
      <c r="B56" s="137"/>
      <c r="C56" s="249"/>
      <c r="D56" s="137"/>
      <c r="E56" s="137"/>
      <c r="F56" s="249"/>
      <c r="G56" s="137"/>
      <c r="H56" s="137"/>
      <c r="I56" s="137"/>
      <c r="J56" s="137"/>
      <c r="K56" s="137"/>
      <c r="L56" s="137"/>
      <c r="M56" s="137"/>
      <c r="N56" s="137"/>
      <c r="O56" s="137"/>
      <c r="P56" s="137"/>
      <c r="Q56" s="137"/>
      <c r="R56" s="137"/>
      <c r="S56" s="137"/>
      <c r="T56" s="137"/>
      <c r="U56" s="137"/>
      <c r="V56" s="137"/>
      <c r="W56" s="137"/>
      <c r="X56" s="137"/>
      <c r="Y56" s="137"/>
      <c r="Z56" s="137"/>
    </row>
    <row r="57" spans="1:26" ht="15.75" customHeight="1" x14ac:dyDescent="0.15">
      <c r="A57" s="137"/>
      <c r="B57" s="137"/>
      <c r="C57" s="249"/>
      <c r="D57" s="137"/>
      <c r="E57" s="137"/>
      <c r="F57" s="249"/>
      <c r="G57" s="137"/>
      <c r="H57" s="137"/>
      <c r="I57" s="137"/>
      <c r="J57" s="137"/>
      <c r="K57" s="137"/>
      <c r="L57" s="137"/>
      <c r="M57" s="137"/>
      <c r="N57" s="137"/>
      <c r="O57" s="137"/>
      <c r="P57" s="137"/>
      <c r="Q57" s="137"/>
      <c r="R57" s="137"/>
      <c r="S57" s="137"/>
      <c r="T57" s="137"/>
      <c r="U57" s="137"/>
      <c r="V57" s="137"/>
      <c r="W57" s="137"/>
      <c r="X57" s="137"/>
      <c r="Y57" s="137"/>
      <c r="Z57" s="137"/>
    </row>
    <row r="58" spans="1:26" ht="15.75" customHeight="1" x14ac:dyDescent="0.15">
      <c r="A58" s="137"/>
      <c r="B58" s="137"/>
      <c r="C58" s="249"/>
      <c r="D58" s="137"/>
      <c r="E58" s="137"/>
      <c r="F58" s="249"/>
      <c r="G58" s="137"/>
      <c r="H58" s="137"/>
      <c r="I58" s="137"/>
      <c r="J58" s="137"/>
      <c r="K58" s="137"/>
      <c r="L58" s="137"/>
      <c r="M58" s="137"/>
      <c r="N58" s="137"/>
      <c r="O58" s="137"/>
      <c r="P58" s="137"/>
      <c r="Q58" s="137"/>
      <c r="R58" s="137"/>
      <c r="S58" s="137"/>
      <c r="T58" s="137"/>
      <c r="U58" s="137"/>
      <c r="V58" s="137"/>
      <c r="W58" s="137"/>
      <c r="X58" s="137"/>
      <c r="Y58" s="137"/>
      <c r="Z58" s="137"/>
    </row>
    <row r="59" spans="1:26" ht="15.75" customHeight="1" x14ac:dyDescent="0.15">
      <c r="A59" s="137"/>
      <c r="B59" s="137"/>
      <c r="C59" s="249"/>
      <c r="D59" s="137"/>
      <c r="E59" s="137"/>
      <c r="F59" s="249"/>
      <c r="G59" s="137"/>
      <c r="H59" s="137"/>
      <c r="I59" s="137"/>
      <c r="J59" s="137"/>
      <c r="K59" s="137"/>
      <c r="L59" s="137"/>
      <c r="M59" s="137"/>
      <c r="N59" s="137"/>
      <c r="O59" s="137"/>
      <c r="P59" s="137"/>
      <c r="Q59" s="137"/>
      <c r="R59" s="137"/>
      <c r="S59" s="137"/>
      <c r="T59" s="137"/>
      <c r="U59" s="137"/>
      <c r="V59" s="137"/>
      <c r="W59" s="137"/>
      <c r="X59" s="137"/>
      <c r="Y59" s="137"/>
      <c r="Z59" s="137"/>
    </row>
    <row r="60" spans="1:26" ht="15.75" customHeight="1" x14ac:dyDescent="0.15">
      <c r="A60" s="137"/>
      <c r="B60" s="137"/>
      <c r="C60" s="249"/>
      <c r="D60" s="137"/>
      <c r="E60" s="137"/>
      <c r="F60" s="249"/>
      <c r="G60" s="137"/>
      <c r="H60" s="137"/>
      <c r="I60" s="137"/>
      <c r="J60" s="137"/>
      <c r="K60" s="137"/>
      <c r="L60" s="137"/>
      <c r="M60" s="137"/>
      <c r="N60" s="137"/>
      <c r="O60" s="137"/>
      <c r="P60" s="137"/>
      <c r="Q60" s="137"/>
      <c r="R60" s="137"/>
      <c r="S60" s="137"/>
      <c r="T60" s="137"/>
      <c r="U60" s="137"/>
      <c r="V60" s="137"/>
      <c r="W60" s="137"/>
      <c r="X60" s="137"/>
      <c r="Y60" s="137"/>
      <c r="Z60" s="137"/>
    </row>
    <row r="61" spans="1:26" ht="15.75" customHeight="1" x14ac:dyDescent="0.15">
      <c r="A61" s="137"/>
      <c r="B61" s="137"/>
      <c r="C61" s="249"/>
      <c r="D61" s="137"/>
      <c r="E61" s="137"/>
      <c r="F61" s="249"/>
      <c r="G61" s="137"/>
      <c r="H61" s="137"/>
      <c r="I61" s="137"/>
      <c r="J61" s="137"/>
      <c r="K61" s="137"/>
      <c r="L61" s="137"/>
      <c r="M61" s="137"/>
      <c r="N61" s="137"/>
      <c r="O61" s="137"/>
      <c r="P61" s="137"/>
      <c r="Q61" s="137"/>
      <c r="R61" s="137"/>
      <c r="S61" s="137"/>
      <c r="T61" s="137"/>
      <c r="U61" s="137"/>
      <c r="V61" s="137"/>
      <c r="W61" s="137"/>
      <c r="X61" s="137"/>
      <c r="Y61" s="137"/>
      <c r="Z61" s="137"/>
    </row>
    <row r="62" spans="1:26" ht="15.75" customHeight="1" x14ac:dyDescent="0.15">
      <c r="A62" s="137"/>
      <c r="B62" s="137"/>
      <c r="C62" s="249"/>
      <c r="D62" s="137"/>
      <c r="E62" s="137"/>
      <c r="F62" s="249"/>
      <c r="G62" s="137"/>
      <c r="H62" s="137"/>
      <c r="I62" s="137"/>
      <c r="J62" s="137"/>
      <c r="K62" s="137"/>
      <c r="L62" s="137"/>
      <c r="M62" s="137"/>
      <c r="N62" s="137"/>
      <c r="O62" s="137"/>
      <c r="P62" s="137"/>
      <c r="Q62" s="137"/>
      <c r="R62" s="137"/>
      <c r="S62" s="137"/>
      <c r="T62" s="137"/>
      <c r="U62" s="137"/>
      <c r="V62" s="137"/>
      <c r="W62" s="137"/>
      <c r="X62" s="137"/>
      <c r="Y62" s="137"/>
      <c r="Z62" s="137"/>
    </row>
    <row r="63" spans="1:26" ht="15.75" customHeight="1" x14ac:dyDescent="0.15">
      <c r="A63" s="137"/>
      <c r="B63" s="137"/>
      <c r="C63" s="249"/>
      <c r="D63" s="137"/>
      <c r="E63" s="137"/>
      <c r="F63" s="249"/>
      <c r="G63" s="137"/>
      <c r="H63" s="137"/>
      <c r="I63" s="137"/>
      <c r="J63" s="137"/>
      <c r="K63" s="137"/>
      <c r="L63" s="137"/>
      <c r="M63" s="137"/>
      <c r="N63" s="137"/>
      <c r="O63" s="137"/>
      <c r="P63" s="137"/>
      <c r="Q63" s="137"/>
      <c r="R63" s="137"/>
      <c r="S63" s="137"/>
      <c r="T63" s="137"/>
      <c r="U63" s="137"/>
      <c r="V63" s="137"/>
      <c r="W63" s="137"/>
      <c r="X63" s="137"/>
      <c r="Y63" s="137"/>
      <c r="Z63" s="137"/>
    </row>
    <row r="64" spans="1:26" ht="15.75" customHeight="1" x14ac:dyDescent="0.15">
      <c r="A64" s="137"/>
      <c r="B64" s="137"/>
      <c r="C64" s="249"/>
      <c r="D64" s="137"/>
      <c r="E64" s="137"/>
      <c r="F64" s="249"/>
      <c r="G64" s="137"/>
      <c r="H64" s="137"/>
      <c r="I64" s="137"/>
      <c r="J64" s="137"/>
      <c r="K64" s="137"/>
      <c r="L64" s="137"/>
      <c r="M64" s="137"/>
      <c r="N64" s="137"/>
      <c r="O64" s="137"/>
      <c r="P64" s="137"/>
      <c r="Q64" s="137"/>
      <c r="R64" s="137"/>
      <c r="S64" s="137"/>
      <c r="T64" s="137"/>
      <c r="U64" s="137"/>
      <c r="V64" s="137"/>
      <c r="W64" s="137"/>
      <c r="X64" s="137"/>
      <c r="Y64" s="137"/>
      <c r="Z64" s="137"/>
    </row>
    <row r="65" spans="1:26" ht="15.75" customHeight="1" x14ac:dyDescent="0.15">
      <c r="A65" s="137"/>
      <c r="B65" s="137"/>
      <c r="C65" s="249"/>
      <c r="D65" s="137"/>
      <c r="E65" s="137"/>
      <c r="F65" s="249"/>
      <c r="G65" s="137"/>
      <c r="H65" s="137"/>
      <c r="I65" s="137"/>
      <c r="J65" s="137"/>
      <c r="K65" s="137"/>
      <c r="L65" s="137"/>
      <c r="M65" s="137"/>
      <c r="N65" s="137"/>
      <c r="O65" s="137"/>
      <c r="P65" s="137"/>
      <c r="Q65" s="137"/>
      <c r="R65" s="137"/>
      <c r="S65" s="137"/>
      <c r="T65" s="137"/>
      <c r="U65" s="137"/>
      <c r="V65" s="137"/>
      <c r="W65" s="137"/>
      <c r="X65" s="137"/>
      <c r="Y65" s="137"/>
      <c r="Z65" s="137"/>
    </row>
    <row r="66" spans="1:26" ht="15.75" customHeight="1" x14ac:dyDescent="0.15">
      <c r="A66" s="137"/>
      <c r="B66" s="137"/>
      <c r="C66" s="249"/>
      <c r="D66" s="137"/>
      <c r="E66" s="137"/>
      <c r="F66" s="249"/>
      <c r="G66" s="137"/>
      <c r="H66" s="137"/>
      <c r="I66" s="137"/>
      <c r="J66" s="137"/>
      <c r="K66" s="137"/>
      <c r="L66" s="137"/>
      <c r="M66" s="137"/>
      <c r="N66" s="137"/>
      <c r="O66" s="137"/>
      <c r="P66" s="137"/>
      <c r="Q66" s="137"/>
      <c r="R66" s="137"/>
      <c r="S66" s="137"/>
      <c r="T66" s="137"/>
      <c r="U66" s="137"/>
      <c r="V66" s="137"/>
      <c r="W66" s="137"/>
      <c r="X66" s="137"/>
      <c r="Y66" s="137"/>
      <c r="Z66" s="137"/>
    </row>
    <row r="67" spans="1:26" ht="15.75" customHeight="1" x14ac:dyDescent="0.15">
      <c r="A67" s="137"/>
      <c r="B67" s="137"/>
      <c r="C67" s="250"/>
      <c r="D67" s="229"/>
      <c r="E67" s="229"/>
      <c r="F67" s="250"/>
      <c r="G67" s="137"/>
      <c r="H67" s="137"/>
      <c r="I67" s="137"/>
      <c r="J67" s="137"/>
      <c r="K67" s="137"/>
      <c r="L67" s="137"/>
      <c r="M67" s="137"/>
      <c r="N67" s="137"/>
      <c r="O67" s="137"/>
      <c r="P67" s="137"/>
      <c r="Q67" s="137"/>
      <c r="R67" s="137"/>
      <c r="S67" s="137"/>
      <c r="T67" s="137"/>
      <c r="U67" s="137"/>
      <c r="V67" s="137"/>
      <c r="W67" s="137"/>
      <c r="X67" s="137"/>
      <c r="Y67" s="137"/>
      <c r="Z67" s="137"/>
    </row>
    <row r="68" spans="1:26" ht="15.75" customHeight="1" x14ac:dyDescent="0.15">
      <c r="A68" s="137"/>
      <c r="B68" s="137"/>
      <c r="C68" s="250"/>
      <c r="D68" s="229"/>
      <c r="E68" s="229"/>
      <c r="F68" s="250"/>
      <c r="G68" s="137"/>
      <c r="H68" s="137"/>
      <c r="I68" s="137"/>
      <c r="J68" s="137"/>
      <c r="K68" s="137"/>
      <c r="L68" s="137"/>
      <c r="M68" s="137"/>
      <c r="N68" s="137"/>
      <c r="O68" s="137"/>
      <c r="P68" s="137"/>
      <c r="Q68" s="137"/>
      <c r="R68" s="137"/>
      <c r="S68" s="137"/>
      <c r="T68" s="137"/>
      <c r="U68" s="137"/>
      <c r="V68" s="137"/>
      <c r="W68" s="137"/>
      <c r="X68" s="137"/>
      <c r="Y68" s="137"/>
      <c r="Z68" s="137"/>
    </row>
    <row r="69" spans="1:26" ht="15.75" customHeight="1" x14ac:dyDescent="0.15">
      <c r="A69" s="137"/>
      <c r="B69" s="137"/>
      <c r="C69" s="250"/>
      <c r="D69" s="229"/>
      <c r="E69" s="229"/>
      <c r="F69" s="250"/>
      <c r="G69" s="137"/>
      <c r="H69" s="137"/>
      <c r="I69" s="137"/>
      <c r="J69" s="137"/>
      <c r="K69" s="137"/>
      <c r="L69" s="137"/>
      <c r="M69" s="137"/>
      <c r="N69" s="137"/>
      <c r="O69" s="137"/>
      <c r="P69" s="137"/>
      <c r="Q69" s="137"/>
      <c r="R69" s="137"/>
      <c r="S69" s="137"/>
      <c r="T69" s="137"/>
      <c r="U69" s="137"/>
      <c r="V69" s="137"/>
      <c r="W69" s="137"/>
      <c r="X69" s="137"/>
      <c r="Y69" s="137"/>
      <c r="Z69" s="137"/>
    </row>
    <row r="70" spans="1:26" ht="15.75" customHeight="1" x14ac:dyDescent="0.15">
      <c r="A70" s="137"/>
      <c r="B70" s="137"/>
      <c r="C70" s="250"/>
      <c r="D70" s="229"/>
      <c r="E70" s="229"/>
      <c r="F70" s="250"/>
      <c r="G70" s="137"/>
      <c r="H70" s="137"/>
      <c r="I70" s="137"/>
      <c r="J70" s="137"/>
      <c r="K70" s="137"/>
      <c r="L70" s="137"/>
      <c r="M70" s="137"/>
      <c r="N70" s="137"/>
      <c r="O70" s="137"/>
      <c r="P70" s="137"/>
      <c r="Q70" s="137"/>
      <c r="R70" s="137"/>
      <c r="S70" s="137"/>
      <c r="T70" s="137"/>
      <c r="U70" s="137"/>
      <c r="V70" s="137"/>
      <c r="W70" s="137"/>
      <c r="X70" s="137"/>
      <c r="Y70" s="137"/>
      <c r="Z70" s="137"/>
    </row>
    <row r="71" spans="1:26" ht="15.75" customHeight="1" x14ac:dyDescent="0.15">
      <c r="A71" s="137"/>
      <c r="B71" s="137"/>
      <c r="C71" s="250"/>
      <c r="D71" s="229"/>
      <c r="E71" s="229"/>
      <c r="F71" s="250"/>
      <c r="G71" s="137"/>
      <c r="H71" s="137"/>
      <c r="I71" s="137"/>
      <c r="J71" s="137"/>
      <c r="K71" s="137"/>
      <c r="L71" s="137"/>
      <c r="M71" s="137"/>
      <c r="N71" s="137"/>
      <c r="O71" s="137"/>
      <c r="P71" s="137"/>
      <c r="Q71" s="137"/>
      <c r="R71" s="137"/>
      <c r="S71" s="137"/>
      <c r="T71" s="137"/>
      <c r="U71" s="137"/>
      <c r="V71" s="137"/>
      <c r="W71" s="137"/>
      <c r="X71" s="137"/>
      <c r="Y71" s="137"/>
      <c r="Z71" s="137"/>
    </row>
    <row r="72" spans="1:26" ht="15.75" customHeight="1" x14ac:dyDescent="0.15">
      <c r="A72" s="137"/>
      <c r="B72" s="137"/>
      <c r="C72" s="250"/>
      <c r="D72" s="229"/>
      <c r="E72" s="229"/>
      <c r="F72" s="250"/>
      <c r="G72" s="137"/>
      <c r="H72" s="137"/>
      <c r="I72" s="137"/>
      <c r="J72" s="137"/>
      <c r="K72" s="137"/>
      <c r="L72" s="137"/>
      <c r="M72" s="137"/>
      <c r="N72" s="137"/>
      <c r="O72" s="137"/>
      <c r="P72" s="137"/>
      <c r="Q72" s="137"/>
      <c r="R72" s="137"/>
      <c r="S72" s="137"/>
      <c r="T72" s="137"/>
      <c r="U72" s="137"/>
      <c r="V72" s="137"/>
      <c r="W72" s="137"/>
      <c r="X72" s="137"/>
      <c r="Y72" s="137"/>
      <c r="Z72" s="137"/>
    </row>
    <row r="73" spans="1:26" x14ac:dyDescent="0.15">
      <c r="A73" s="137"/>
      <c r="B73" s="137"/>
      <c r="C73" s="250"/>
      <c r="D73" s="229"/>
      <c r="E73" s="229"/>
      <c r="F73" s="250"/>
      <c r="G73" s="137"/>
      <c r="H73" s="137"/>
      <c r="I73" s="137"/>
      <c r="J73" s="137"/>
      <c r="K73" s="137"/>
      <c r="L73" s="137"/>
      <c r="M73" s="137"/>
      <c r="N73" s="137"/>
      <c r="O73" s="137"/>
      <c r="P73" s="137"/>
      <c r="Q73" s="137"/>
      <c r="R73" s="137"/>
      <c r="S73" s="137"/>
      <c r="T73" s="137"/>
      <c r="U73" s="137"/>
      <c r="V73" s="137"/>
      <c r="W73" s="137"/>
      <c r="X73" s="137"/>
      <c r="Y73" s="137"/>
      <c r="Z73" s="137"/>
    </row>
    <row r="74" spans="1:26" x14ac:dyDescent="0.15">
      <c r="A74" s="137"/>
      <c r="B74" s="137"/>
      <c r="C74" s="249"/>
      <c r="D74" s="229"/>
      <c r="E74" s="229"/>
      <c r="F74" s="250"/>
      <c r="G74" s="137"/>
      <c r="H74" s="137"/>
      <c r="I74" s="137"/>
      <c r="J74" s="137"/>
      <c r="K74" s="137"/>
      <c r="L74" s="137"/>
      <c r="M74" s="137"/>
      <c r="N74" s="137"/>
      <c r="O74" s="137"/>
      <c r="P74" s="137"/>
      <c r="Q74" s="137"/>
      <c r="R74" s="137"/>
      <c r="S74" s="137"/>
      <c r="T74" s="137"/>
      <c r="U74" s="137"/>
      <c r="V74" s="137"/>
      <c r="W74" s="137"/>
      <c r="X74" s="137"/>
      <c r="Y74" s="137"/>
      <c r="Z74" s="137"/>
    </row>
    <row r="75" spans="1:26" x14ac:dyDescent="0.15">
      <c r="A75" s="137"/>
      <c r="B75" s="137"/>
      <c r="C75" s="249"/>
      <c r="D75" s="137"/>
      <c r="E75" s="137"/>
      <c r="F75" s="249"/>
      <c r="G75" s="137"/>
      <c r="H75" s="137"/>
      <c r="I75" s="137"/>
      <c r="J75" s="137"/>
      <c r="K75" s="137"/>
      <c r="L75" s="137"/>
      <c r="M75" s="137"/>
      <c r="N75" s="137"/>
      <c r="O75" s="137"/>
      <c r="P75" s="137"/>
      <c r="Q75" s="137"/>
      <c r="R75" s="137"/>
      <c r="S75" s="137"/>
      <c r="T75" s="137"/>
      <c r="U75" s="137"/>
      <c r="V75" s="137"/>
      <c r="W75" s="137"/>
      <c r="X75" s="137"/>
      <c r="Y75" s="137"/>
      <c r="Z75" s="137"/>
    </row>
    <row r="76" spans="1:26" x14ac:dyDescent="0.15">
      <c r="A76" s="137"/>
      <c r="B76" s="137"/>
      <c r="C76" s="249"/>
      <c r="D76" s="137"/>
      <c r="E76" s="137"/>
      <c r="F76" s="249"/>
      <c r="G76" s="137"/>
      <c r="H76" s="137"/>
      <c r="I76" s="137"/>
      <c r="J76" s="137"/>
      <c r="K76" s="137"/>
      <c r="L76" s="137"/>
      <c r="M76" s="137"/>
      <c r="N76" s="137"/>
      <c r="O76" s="137"/>
      <c r="P76" s="137"/>
      <c r="Q76" s="137"/>
      <c r="R76" s="137"/>
      <c r="S76" s="137"/>
      <c r="T76" s="137"/>
      <c r="U76" s="137"/>
      <c r="V76" s="137"/>
      <c r="W76" s="137"/>
      <c r="X76" s="137"/>
      <c r="Y76" s="137"/>
      <c r="Z76" s="137"/>
    </row>
    <row r="77" spans="1:26" x14ac:dyDescent="0.15">
      <c r="A77" s="137"/>
      <c r="B77" s="137"/>
      <c r="C77" s="249"/>
      <c r="D77" s="137"/>
      <c r="E77" s="137"/>
      <c r="F77" s="249"/>
      <c r="G77" s="137"/>
      <c r="H77" s="137"/>
      <c r="I77" s="137"/>
      <c r="J77" s="137"/>
      <c r="K77" s="137"/>
      <c r="L77" s="137"/>
      <c r="M77" s="137"/>
      <c r="N77" s="137"/>
      <c r="O77" s="137"/>
      <c r="P77" s="137"/>
      <c r="Q77" s="137"/>
      <c r="R77" s="137"/>
      <c r="S77" s="137"/>
      <c r="T77" s="137"/>
      <c r="U77" s="137"/>
      <c r="V77" s="137"/>
      <c r="W77" s="137"/>
      <c r="X77" s="137"/>
      <c r="Y77" s="137"/>
      <c r="Z77" s="137"/>
    </row>
    <row r="78" spans="1:26" x14ac:dyDescent="0.15">
      <c r="A78" s="137"/>
      <c r="B78" s="137"/>
      <c r="C78" s="249"/>
      <c r="D78" s="137"/>
      <c r="E78" s="137"/>
      <c r="F78" s="249"/>
      <c r="G78" s="137"/>
      <c r="H78" s="137"/>
      <c r="I78" s="137"/>
      <c r="J78" s="137"/>
      <c r="K78" s="137"/>
      <c r="L78" s="137"/>
      <c r="M78" s="137"/>
      <c r="N78" s="137"/>
      <c r="O78" s="137"/>
      <c r="P78" s="137"/>
      <c r="Q78" s="137"/>
      <c r="R78" s="137"/>
      <c r="S78" s="137"/>
      <c r="T78" s="137"/>
      <c r="U78" s="137"/>
      <c r="V78" s="137"/>
      <c r="W78" s="137"/>
      <c r="X78" s="137"/>
      <c r="Y78" s="137"/>
      <c r="Z78" s="137"/>
    </row>
    <row r="79" spans="1:26" x14ac:dyDescent="0.15">
      <c r="A79" s="137"/>
      <c r="B79" s="137"/>
      <c r="C79" s="249"/>
      <c r="D79" s="137"/>
      <c r="E79" s="137"/>
      <c r="F79" s="249"/>
      <c r="G79" s="137"/>
      <c r="H79" s="137"/>
      <c r="I79" s="137"/>
      <c r="J79" s="137"/>
      <c r="K79" s="137"/>
      <c r="L79" s="137"/>
      <c r="M79" s="137"/>
      <c r="N79" s="137"/>
      <c r="O79" s="137"/>
      <c r="P79" s="137"/>
      <c r="Q79" s="137"/>
      <c r="R79" s="137"/>
      <c r="S79" s="137"/>
      <c r="T79" s="137"/>
      <c r="U79" s="137"/>
      <c r="V79" s="137"/>
      <c r="W79" s="137"/>
      <c r="X79" s="137"/>
      <c r="Y79" s="137"/>
      <c r="Z79" s="137"/>
    </row>
    <row r="80" spans="1:26" x14ac:dyDescent="0.15">
      <c r="C80" s="251"/>
      <c r="F80" s="251"/>
    </row>
    <row r="81" spans="3:6" x14ac:dyDescent="0.15">
      <c r="C81" s="251"/>
      <c r="F81" s="251"/>
    </row>
    <row r="82" spans="3:6" x14ac:dyDescent="0.15">
      <c r="C82" s="251"/>
      <c r="F82" s="251"/>
    </row>
    <row r="83" spans="3:6" x14ac:dyDescent="0.15">
      <c r="C83" s="251"/>
      <c r="F83" s="251"/>
    </row>
    <row r="84" spans="3:6" x14ac:dyDescent="0.15">
      <c r="C84" s="251"/>
      <c r="F84" s="251"/>
    </row>
    <row r="85" spans="3:6" x14ac:dyDescent="0.15">
      <c r="C85" s="251"/>
      <c r="F85" s="251"/>
    </row>
    <row r="86" spans="3:6" x14ac:dyDescent="0.15">
      <c r="C86" s="251"/>
      <c r="F86" s="251"/>
    </row>
    <row r="87" spans="3:6" x14ac:dyDescent="0.15">
      <c r="C87" s="251"/>
      <c r="F87" s="251"/>
    </row>
    <row r="88" spans="3:6" x14ac:dyDescent="0.15">
      <c r="C88" s="251"/>
      <c r="F88" s="251"/>
    </row>
    <row r="89" spans="3:6" x14ac:dyDescent="0.15">
      <c r="C89" s="251"/>
      <c r="F89" s="251"/>
    </row>
    <row r="90" spans="3:6" x14ac:dyDescent="0.15">
      <c r="C90" s="251"/>
      <c r="F90" s="251"/>
    </row>
    <row r="91" spans="3:6" x14ac:dyDescent="0.15">
      <c r="C91" s="251"/>
      <c r="F91" s="251"/>
    </row>
    <row r="92" spans="3:6" x14ac:dyDescent="0.15">
      <c r="C92" s="251"/>
      <c r="F92" s="251"/>
    </row>
    <row r="93" spans="3:6" x14ac:dyDescent="0.15">
      <c r="C93" s="251"/>
      <c r="F93" s="251"/>
    </row>
    <row r="94" spans="3:6" x14ac:dyDescent="0.15">
      <c r="C94" s="251"/>
      <c r="F94" s="251"/>
    </row>
    <row r="95" spans="3:6" x14ac:dyDescent="0.15">
      <c r="C95" s="251"/>
      <c r="F95" s="251"/>
    </row>
    <row r="96" spans="3:6" x14ac:dyDescent="0.15">
      <c r="C96" s="251"/>
      <c r="F96" s="251"/>
    </row>
    <row r="97" spans="3:6" x14ac:dyDescent="0.15">
      <c r="C97" s="251"/>
      <c r="F97" s="251"/>
    </row>
    <row r="98" spans="3:6" x14ac:dyDescent="0.15">
      <c r="C98" s="251"/>
      <c r="F98" s="251"/>
    </row>
    <row r="99" spans="3:6" x14ac:dyDescent="0.15">
      <c r="C99" s="251"/>
      <c r="F99" s="251"/>
    </row>
    <row r="100" spans="3:6" x14ac:dyDescent="0.15">
      <c r="C100" s="251"/>
      <c r="F100" s="251"/>
    </row>
    <row r="101" spans="3:6" x14ac:dyDescent="0.15">
      <c r="F101" s="251"/>
    </row>
    <row r="102" spans="3:6" ht="12.75" customHeight="1" x14ac:dyDescent="0.15"/>
    <row r="103" spans="3:6" ht="12.75" customHeight="1" x14ac:dyDescent="0.15"/>
    <row r="104" spans="3:6" ht="12.75" customHeight="1" x14ac:dyDescent="0.15"/>
    <row r="105" spans="3:6" ht="12.75" customHeight="1" x14ac:dyDescent="0.15"/>
    <row r="106" spans="3:6" ht="12.75" customHeight="1" x14ac:dyDescent="0.15"/>
    <row r="107" spans="3:6" ht="12.75" customHeight="1" x14ac:dyDescent="0.15"/>
    <row r="108" spans="3:6" ht="12.75" customHeight="1" x14ac:dyDescent="0.15"/>
    <row r="109" spans="3:6" ht="12.75" customHeight="1" x14ac:dyDescent="0.15"/>
    <row r="110" spans="3:6" ht="12.75" customHeight="1" x14ac:dyDescent="0.15"/>
    <row r="111" spans="3:6" ht="12.75" customHeight="1" x14ac:dyDescent="0.15"/>
    <row r="112" spans="3:6"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sheetData>
  <sheetProtection sheet="1" objects="1" scenarios="1"/>
  <mergeCells count="3">
    <mergeCell ref="B5:E5"/>
    <mergeCell ref="B4:E4"/>
    <mergeCell ref="B46:F47"/>
  </mergeCells>
  <phoneticPr fontId="0" type="noConversion"/>
  <hyperlinks>
    <hyperlink ref="H8" r:id="rId1" display="www.strglobal.com"/>
    <hyperlink ref="M8" r:id="rId2" display="www.str.com"/>
  </hyperlinks>
  <printOptions horizontalCentered="1" verticalCentered="1"/>
  <pageMargins left="0.25" right="0.25" top="0.3" bottom="0.3" header="0" footer="0"/>
  <pageSetup scale="72"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G86"/>
  <sheetViews>
    <sheetView showGridLines="0" tabSelected="1" workbookViewId="0"/>
  </sheetViews>
  <sheetFormatPr baseColWidth="10" defaultColWidth="8.83203125" defaultRowHeight="13" x14ac:dyDescent="0.15"/>
  <cols>
    <col min="1" max="1" width="2" customWidth="1"/>
    <col min="2" max="2" width="16.5" customWidth="1"/>
    <col min="3" max="3" width="2.6640625" customWidth="1"/>
    <col min="4" max="4" width="14.5" customWidth="1"/>
    <col min="5" max="5" width="8.6640625" customWidth="1"/>
    <col min="6" max="6" width="5.6640625" customWidth="1"/>
    <col min="7" max="7" width="4.6640625" customWidth="1"/>
    <col min="8" max="8" width="8.6640625" customWidth="1"/>
    <col min="9" max="9" width="5.6640625" customWidth="1"/>
    <col min="10" max="10" width="4.6640625" customWidth="1"/>
    <col min="11" max="11" width="8.6640625" customWidth="1"/>
    <col min="12" max="12" width="5.6640625" customWidth="1"/>
    <col min="13" max="13" width="4.6640625" customWidth="1"/>
    <col min="14" max="14" width="8.6640625" customWidth="1"/>
    <col min="15" max="15" width="5.6640625" customWidth="1"/>
    <col min="16" max="16" width="4.6640625" customWidth="1"/>
    <col min="17" max="17" width="8.6640625" customWidth="1"/>
    <col min="18" max="18" width="5.6640625" customWidth="1"/>
    <col min="19" max="19" width="4.6640625" customWidth="1"/>
    <col min="20" max="20" width="8.6640625" customWidth="1"/>
    <col min="21" max="21" width="5.6640625" customWidth="1"/>
    <col min="22" max="22" width="4.6640625" customWidth="1"/>
    <col min="23" max="23" width="8.6640625" customWidth="1"/>
    <col min="24" max="24" width="5.6640625" customWidth="1"/>
    <col min="25" max="25" width="4.6640625" customWidth="1"/>
    <col min="26" max="26" width="8.6640625" customWidth="1"/>
    <col min="27" max="29" width="5.6640625" customWidth="1"/>
  </cols>
  <sheetData>
    <row r="1" spans="1:59" ht="48" customHeight="1" x14ac:dyDescent="0.25">
      <c r="A1" s="64"/>
      <c r="B1" s="19" t="s">
        <v>74</v>
      </c>
      <c r="C1" s="11"/>
      <c r="D1" s="11"/>
      <c r="E1" s="11"/>
      <c r="F1" s="11"/>
      <c r="G1" s="11"/>
      <c r="H1" s="11"/>
      <c r="I1" s="11"/>
      <c r="J1" s="11"/>
      <c r="K1" s="1"/>
      <c r="L1" s="1"/>
      <c r="M1" s="1"/>
      <c r="N1" s="1"/>
      <c r="O1" s="1"/>
      <c r="P1" s="1"/>
      <c r="Q1" s="1"/>
      <c r="R1" s="1"/>
      <c r="S1" s="1"/>
      <c r="T1" s="1"/>
      <c r="U1" s="1"/>
      <c r="V1" s="1"/>
      <c r="W1" s="1"/>
      <c r="X1" s="1"/>
      <c r="Y1" s="1"/>
      <c r="Z1" s="1"/>
      <c r="AA1" s="1"/>
      <c r="AB1" s="106"/>
      <c r="AC1" s="1"/>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row>
    <row r="2" spans="1:59" ht="18" customHeight="1" x14ac:dyDescent="0.2">
      <c r="B2" s="10" t="s">
        <v>84</v>
      </c>
      <c r="C2" s="12"/>
      <c r="D2" s="1"/>
      <c r="E2" s="1"/>
      <c r="F2" s="1"/>
      <c r="G2" s="1"/>
      <c r="H2" s="1"/>
      <c r="I2" s="1"/>
      <c r="J2" s="1"/>
      <c r="K2" s="1"/>
      <c r="L2" s="1"/>
      <c r="M2" s="1"/>
      <c r="N2" s="1"/>
      <c r="O2" s="1"/>
      <c r="P2" s="1"/>
      <c r="Q2" s="1"/>
      <c r="R2" s="1"/>
      <c r="S2" s="1"/>
      <c r="T2" s="1"/>
      <c r="U2" s="1"/>
      <c r="V2" s="69"/>
      <c r="W2" s="1"/>
      <c r="X2" s="1"/>
      <c r="Y2" s="69"/>
      <c r="Z2" s="129"/>
      <c r="AA2" s="1"/>
      <c r="AB2" s="106"/>
      <c r="AC2" s="1"/>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row>
    <row r="3" spans="1:59" ht="15" customHeight="1" x14ac:dyDescent="0.15">
      <c r="A3" s="1"/>
      <c r="B3" s="256" t="s">
        <v>85</v>
      </c>
      <c r="C3" s="12"/>
      <c r="D3" s="1"/>
      <c r="E3" s="1"/>
      <c r="F3" s="1"/>
      <c r="G3" s="1"/>
      <c r="H3" s="1"/>
      <c r="I3" s="1"/>
      <c r="J3" s="1"/>
      <c r="K3" s="1"/>
      <c r="L3" s="1"/>
      <c r="M3" s="1"/>
      <c r="N3" s="1"/>
      <c r="O3" s="1"/>
      <c r="P3" s="1"/>
      <c r="Q3" s="1"/>
      <c r="R3" s="1"/>
      <c r="S3" s="1"/>
      <c r="T3" s="1"/>
      <c r="U3" s="1"/>
      <c r="V3" s="1"/>
      <c r="W3" s="1"/>
      <c r="X3" s="1"/>
      <c r="Y3" s="1"/>
      <c r="Z3" s="1"/>
      <c r="AA3" s="1"/>
      <c r="AB3" s="106"/>
      <c r="AC3" s="1"/>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row>
    <row r="4" spans="1:59" ht="15" customHeight="1" x14ac:dyDescent="0.15">
      <c r="B4" s="106" t="s">
        <v>86</v>
      </c>
      <c r="C4" s="12"/>
      <c r="D4" s="1"/>
      <c r="E4" s="1"/>
      <c r="F4" s="1"/>
      <c r="G4" s="1"/>
      <c r="H4" s="1"/>
      <c r="I4" s="1"/>
      <c r="J4" s="1"/>
      <c r="K4" s="1"/>
      <c r="L4" s="1"/>
      <c r="M4" s="1"/>
      <c r="N4" s="1"/>
      <c r="O4" s="1"/>
      <c r="P4" s="1"/>
      <c r="Q4" s="1"/>
      <c r="R4" s="1"/>
      <c r="S4" s="1"/>
      <c r="T4" s="1"/>
      <c r="U4" s="1"/>
      <c r="V4" s="1"/>
      <c r="W4" s="1"/>
      <c r="X4" s="1"/>
      <c r="Y4" s="1"/>
      <c r="Z4" s="1"/>
      <c r="AA4" s="1"/>
      <c r="AB4" s="106"/>
      <c r="AC4" s="1"/>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row>
    <row r="5" spans="1:59" ht="30.75" customHeight="1" x14ac:dyDescent="0.15">
      <c r="A5" s="13"/>
      <c r="B5" s="12"/>
      <c r="C5" s="12"/>
      <c r="D5" s="1"/>
      <c r="E5" s="1"/>
      <c r="F5" s="1"/>
      <c r="G5" s="1"/>
      <c r="H5" s="1"/>
      <c r="I5" s="1"/>
      <c r="J5" s="1"/>
      <c r="K5" s="1"/>
      <c r="L5" s="1"/>
      <c r="M5" s="1"/>
      <c r="N5" s="1"/>
      <c r="O5" s="1"/>
      <c r="P5" s="1"/>
      <c r="Q5" s="1"/>
      <c r="R5" s="1"/>
      <c r="S5" s="1"/>
      <c r="T5" s="1"/>
      <c r="U5" s="1"/>
      <c r="V5" s="1"/>
      <c r="W5" s="1"/>
      <c r="X5" s="1"/>
      <c r="Y5" s="1"/>
      <c r="Z5" s="1"/>
      <c r="AA5" s="1"/>
      <c r="AB5" s="106"/>
      <c r="AC5" s="1"/>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row>
    <row r="6" spans="1:59" s="6" customFormat="1" ht="18" customHeight="1" x14ac:dyDescent="0.2">
      <c r="A6" s="67"/>
      <c r="B6" s="351" t="s">
        <v>87</v>
      </c>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67"/>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row>
    <row r="7" spans="1:59" ht="21" customHeight="1" x14ac:dyDescent="0.15">
      <c r="A7" s="13"/>
      <c r="B7" s="12"/>
      <c r="C7" s="12"/>
      <c r="D7" s="1"/>
      <c r="E7" s="1"/>
      <c r="F7" s="1"/>
      <c r="G7" s="1"/>
      <c r="H7" s="1"/>
      <c r="I7" s="1"/>
      <c r="J7" s="1"/>
      <c r="K7" s="1"/>
      <c r="L7" s="1"/>
      <c r="M7" s="1"/>
      <c r="N7" s="1"/>
      <c r="O7" s="1"/>
      <c r="P7" s="1"/>
      <c r="Q7" s="1"/>
      <c r="R7" s="1"/>
      <c r="S7" s="1"/>
      <c r="T7" s="1"/>
      <c r="U7" s="1"/>
      <c r="V7" s="1"/>
      <c r="W7" s="1"/>
      <c r="X7" s="1"/>
      <c r="Y7" s="1"/>
      <c r="Z7" s="1"/>
      <c r="AA7" s="1"/>
      <c r="AB7" s="1"/>
      <c r="AC7" s="1"/>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row>
    <row r="8" spans="1:59" ht="18" customHeight="1" x14ac:dyDescent="0.2">
      <c r="A8" s="1"/>
      <c r="B8" s="1"/>
      <c r="C8" s="22"/>
      <c r="D8" s="22"/>
      <c r="E8" s="349" t="s">
        <v>20</v>
      </c>
      <c r="F8" s="349"/>
      <c r="G8" s="58"/>
      <c r="H8" s="349" t="s">
        <v>19</v>
      </c>
      <c r="I8" s="349"/>
      <c r="J8" s="1"/>
      <c r="K8" s="349" t="s">
        <v>21</v>
      </c>
      <c r="L8" s="349"/>
      <c r="M8" s="58"/>
      <c r="N8" s="349" t="s">
        <v>22</v>
      </c>
      <c r="O8" s="349"/>
      <c r="P8" s="58"/>
      <c r="Q8" s="349" t="s">
        <v>23</v>
      </c>
      <c r="R8" s="349"/>
      <c r="S8" s="58"/>
      <c r="T8" s="349" t="s">
        <v>24</v>
      </c>
      <c r="U8" s="349"/>
      <c r="V8" s="58"/>
      <c r="W8" s="349" t="s">
        <v>25</v>
      </c>
      <c r="X8" s="349"/>
      <c r="Y8" s="58"/>
      <c r="Z8" s="349" t="s">
        <v>11</v>
      </c>
      <c r="AA8" s="349"/>
      <c r="AB8" s="1"/>
      <c r="AC8" s="1"/>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row>
    <row r="9" spans="1:59" ht="18" customHeight="1" x14ac:dyDescent="0.2">
      <c r="A9" s="1"/>
      <c r="B9" s="1"/>
      <c r="C9" s="1"/>
      <c r="D9" s="1"/>
      <c r="E9" s="348" t="s">
        <v>36</v>
      </c>
      <c r="F9" s="348"/>
      <c r="G9" s="59"/>
      <c r="H9" s="348" t="s">
        <v>36</v>
      </c>
      <c r="I9" s="348"/>
      <c r="J9" s="22"/>
      <c r="K9" s="348" t="s">
        <v>36</v>
      </c>
      <c r="L9" s="348"/>
      <c r="M9" s="68"/>
      <c r="N9" s="348" t="s">
        <v>36</v>
      </c>
      <c r="O9" s="348"/>
      <c r="P9" s="59"/>
      <c r="Q9" s="348" t="s">
        <v>36</v>
      </c>
      <c r="R9" s="348"/>
      <c r="S9" s="59"/>
      <c r="T9" s="348" t="s">
        <v>36</v>
      </c>
      <c r="U9" s="348"/>
      <c r="V9" s="59"/>
      <c r="W9" s="348" t="s">
        <v>36</v>
      </c>
      <c r="X9" s="348"/>
      <c r="Y9" s="1"/>
      <c r="Z9" s="348" t="s">
        <v>36</v>
      </c>
      <c r="AA9" s="348"/>
      <c r="AB9" s="1"/>
      <c r="AC9" s="1"/>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row>
    <row r="10" spans="1:59" ht="18" customHeight="1" x14ac:dyDescent="0.15">
      <c r="A10" s="1"/>
      <c r="B10" s="350" t="s">
        <v>13</v>
      </c>
      <c r="C10" s="1"/>
      <c r="D10" s="16" t="s">
        <v>15</v>
      </c>
      <c r="E10" s="61">
        <v>0.37984496124031009</v>
      </c>
      <c r="F10" s="65">
        <v>-52.427184466019419</v>
      </c>
      <c r="G10" s="60"/>
      <c r="H10" s="61">
        <v>0.31007751937984496</v>
      </c>
      <c r="I10" s="65">
        <v>-66.386554621848745</v>
      </c>
      <c r="J10" s="60"/>
      <c r="K10" s="61">
        <v>0.33333333333333331</v>
      </c>
      <c r="L10" s="65">
        <v>-64.462809917355372</v>
      </c>
      <c r="M10" s="61"/>
      <c r="N10" s="61">
        <v>0.33333333333333331</v>
      </c>
      <c r="O10" s="65">
        <v>-63.865546218487395</v>
      </c>
      <c r="P10" s="60"/>
      <c r="Q10" s="61">
        <v>0.4263565891472868</v>
      </c>
      <c r="R10" s="65">
        <v>-43.298969072164951</v>
      </c>
      <c r="S10" s="60"/>
      <c r="T10" s="61">
        <v>0.89147286821705429</v>
      </c>
      <c r="U10" s="65">
        <v>-6.5040650406504064</v>
      </c>
      <c r="V10" s="60"/>
      <c r="W10" s="61">
        <v>0.86821705426356588</v>
      </c>
      <c r="X10" s="65">
        <v>-8.1967213114754092</v>
      </c>
      <c r="Y10" s="108"/>
      <c r="Z10" s="61">
        <v>0.50609080841638976</v>
      </c>
      <c r="AA10" s="65">
        <v>-43.159203980099505</v>
      </c>
      <c r="AB10" s="1"/>
      <c r="AC10" s="1"/>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row>
    <row r="11" spans="1:59" ht="18" customHeight="1" x14ac:dyDescent="0.2">
      <c r="A11" s="1"/>
      <c r="B11" s="350"/>
      <c r="C11" s="14"/>
      <c r="D11" s="116" t="s">
        <v>12</v>
      </c>
      <c r="E11" s="110">
        <v>0.41560509554140129</v>
      </c>
      <c r="F11" s="70">
        <v>5.0887170154686077</v>
      </c>
      <c r="G11" s="111"/>
      <c r="H11" s="110">
        <v>0.46186440677966101</v>
      </c>
      <c r="I11" s="70">
        <v>-29.067245119305856</v>
      </c>
      <c r="J11" s="111"/>
      <c r="K11" s="110">
        <v>0.52118644067796616</v>
      </c>
      <c r="L11" s="70">
        <v>-28.764478764478763</v>
      </c>
      <c r="M11" s="110"/>
      <c r="N11" s="110">
        <v>0.5536723163841808</v>
      </c>
      <c r="O11" s="70">
        <v>-26.865671641791046</v>
      </c>
      <c r="P11" s="111"/>
      <c r="Q11" s="110">
        <v>0.54378531073446323</v>
      </c>
      <c r="R11" s="70">
        <v>-19.287211740041929</v>
      </c>
      <c r="S11" s="112"/>
      <c r="T11" s="110">
        <v>0.88276836158192096</v>
      </c>
      <c r="U11" s="70">
        <v>-8.7591240875912408</v>
      </c>
      <c r="V11" s="111"/>
      <c r="W11" s="110">
        <v>0.93785310734463279</v>
      </c>
      <c r="X11" s="70">
        <v>-0.89552238805970152</v>
      </c>
      <c r="Y11" s="113"/>
      <c r="Z11" s="110">
        <v>0.61667643414917517</v>
      </c>
      <c r="AA11" s="70">
        <v>-15.736189477714031</v>
      </c>
      <c r="AB11" s="1"/>
      <c r="AC11" s="1"/>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row>
    <row r="12" spans="1:59" ht="18" customHeight="1" x14ac:dyDescent="0.2">
      <c r="A12" s="1"/>
      <c r="B12" s="50"/>
      <c r="C12" s="14"/>
      <c r="D12" s="228" t="s">
        <v>56</v>
      </c>
      <c r="E12" s="62">
        <v>91.395645846327483</v>
      </c>
      <c r="F12" s="65">
        <v>-54.730805661108157</v>
      </c>
      <c r="G12" s="62"/>
      <c r="H12" s="62">
        <v>67.136050067562763</v>
      </c>
      <c r="I12" s="65">
        <v>-52.61223755557269</v>
      </c>
      <c r="J12" s="62"/>
      <c r="K12" s="62">
        <v>63.956639566395665</v>
      </c>
      <c r="L12" s="65">
        <v>-50.113104436829495</v>
      </c>
      <c r="M12" s="62"/>
      <c r="N12" s="62">
        <v>60.204081632653065</v>
      </c>
      <c r="O12" s="65">
        <v>-50.591665237523578</v>
      </c>
      <c r="P12" s="62"/>
      <c r="Q12" s="62">
        <v>78.405315614617933</v>
      </c>
      <c r="R12" s="65">
        <v>-29.749631811487482</v>
      </c>
      <c r="S12" s="62"/>
      <c r="T12" s="62">
        <v>100.9860465116279</v>
      </c>
      <c r="U12" s="65">
        <v>2.4715447154471546</v>
      </c>
      <c r="V12" s="62"/>
      <c r="W12" s="62">
        <v>92.574950966657326</v>
      </c>
      <c r="X12" s="65">
        <v>-7.3671736124827181</v>
      </c>
      <c r="Y12" s="105"/>
      <c r="Z12" s="62">
        <v>82.067479863186321</v>
      </c>
      <c r="AA12" s="65">
        <v>-32.544237356952515</v>
      </c>
      <c r="AB12" s="1"/>
      <c r="AC12" s="1"/>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row>
    <row r="13" spans="1:59" ht="21" customHeight="1" x14ac:dyDescent="0.2">
      <c r="A13" s="1"/>
      <c r="B13" s="15"/>
      <c r="C13" s="15"/>
      <c r="D13" s="1"/>
      <c r="E13" s="22"/>
      <c r="F13" s="60"/>
      <c r="G13" s="60"/>
      <c r="H13" s="60"/>
      <c r="I13" s="60"/>
      <c r="J13" s="60"/>
      <c r="K13" s="60"/>
      <c r="L13" s="60"/>
      <c r="M13" s="60"/>
      <c r="N13" s="60"/>
      <c r="O13" s="60"/>
      <c r="P13" s="60"/>
      <c r="Q13" s="60"/>
      <c r="R13" s="60"/>
      <c r="S13" s="60"/>
      <c r="T13" s="60"/>
      <c r="U13" s="60"/>
      <c r="V13" s="60"/>
      <c r="W13" s="60"/>
      <c r="X13" s="60"/>
      <c r="Y13" s="60"/>
      <c r="Z13" s="60"/>
      <c r="AA13" s="106"/>
      <c r="AB13" s="1"/>
      <c r="AC13" s="1"/>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row>
    <row r="14" spans="1:59" ht="18" customHeight="1" x14ac:dyDescent="0.15">
      <c r="A14" s="1"/>
      <c r="B14" s="350" t="s">
        <v>9</v>
      </c>
      <c r="C14" s="1"/>
      <c r="D14" s="16" t="s">
        <v>15</v>
      </c>
      <c r="E14" s="132">
        <v>96.857142857142861</v>
      </c>
      <c r="F14" s="65">
        <v>-4.2491053432602524</v>
      </c>
      <c r="G14" s="63"/>
      <c r="H14" s="132">
        <v>94.674999999999997</v>
      </c>
      <c r="I14" s="65">
        <v>-10.37132060461416</v>
      </c>
      <c r="J14" s="63"/>
      <c r="K14" s="132">
        <v>97.906976744186053</v>
      </c>
      <c r="L14" s="65">
        <v>-8.0150307784260306</v>
      </c>
      <c r="M14" s="63"/>
      <c r="N14" s="132">
        <v>100.76744186046511</v>
      </c>
      <c r="O14" s="65">
        <v>-4.9213004963895592</v>
      </c>
      <c r="P14" s="63"/>
      <c r="Q14" s="132">
        <v>104.52727272727273</v>
      </c>
      <c r="R14" s="65">
        <v>3.2079138288421678</v>
      </c>
      <c r="S14" s="63"/>
      <c r="T14" s="132">
        <v>117.47826086956522</v>
      </c>
      <c r="U14" s="65">
        <v>-8.202616816234535</v>
      </c>
      <c r="V14" s="63"/>
      <c r="W14" s="132">
        <v>120.01785714285714</v>
      </c>
      <c r="X14" s="65">
        <v>-5.4245021868713899</v>
      </c>
      <c r="Y14" s="109"/>
      <c r="Z14" s="132">
        <v>108.92122538293216</v>
      </c>
      <c r="AA14" s="65">
        <v>-2.182955747565023</v>
      </c>
      <c r="AB14" s="1"/>
      <c r="AC14" s="1"/>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row>
    <row r="15" spans="1:59" ht="18" customHeight="1" x14ac:dyDescent="0.2">
      <c r="A15" s="1"/>
      <c r="B15" s="350"/>
      <c r="C15" s="14"/>
      <c r="D15" s="116" t="s">
        <v>12</v>
      </c>
      <c r="E15" s="133">
        <v>81.003716475095786</v>
      </c>
      <c r="F15" s="70">
        <v>-8.9496588055978936</v>
      </c>
      <c r="G15" s="114"/>
      <c r="H15" s="133">
        <v>82.2234250764526</v>
      </c>
      <c r="I15" s="70">
        <v>-14.030232509059319</v>
      </c>
      <c r="J15" s="114"/>
      <c r="K15" s="133">
        <v>82.764878048780488</v>
      </c>
      <c r="L15" s="70">
        <v>-15.282615197425031</v>
      </c>
      <c r="M15" s="114"/>
      <c r="N15" s="133">
        <v>87.44482142857143</v>
      </c>
      <c r="O15" s="70">
        <v>-6.4666458214810554</v>
      </c>
      <c r="P15" s="114"/>
      <c r="Q15" s="133">
        <v>81.159506493506498</v>
      </c>
      <c r="R15" s="70">
        <v>-11.345448114305572</v>
      </c>
      <c r="S15" s="114"/>
      <c r="T15" s="133">
        <v>87.606303999999994</v>
      </c>
      <c r="U15" s="70">
        <v>-13.790924865763227</v>
      </c>
      <c r="V15" s="114"/>
      <c r="W15" s="133">
        <v>86.347274096385547</v>
      </c>
      <c r="X15" s="70">
        <v>-14.306693730904772</v>
      </c>
      <c r="Y15" s="115"/>
      <c r="Z15" s="133">
        <v>84.703790417876291</v>
      </c>
      <c r="AA15" s="70">
        <v>-12.349752381686233</v>
      </c>
      <c r="AB15" s="1"/>
      <c r="AC15" s="1"/>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row>
    <row r="16" spans="1:59" ht="18" customHeight="1" x14ac:dyDescent="0.2">
      <c r="A16" s="1"/>
      <c r="B16" s="50"/>
      <c r="C16" s="14"/>
      <c r="D16" s="228" t="s">
        <v>57</v>
      </c>
      <c r="E16" s="62">
        <v>119.57123336053492</v>
      </c>
      <c r="F16" s="65">
        <v>5.1625874221618382</v>
      </c>
      <c r="G16" s="62"/>
      <c r="H16" s="62">
        <v>115.14358579926552</v>
      </c>
      <c r="I16" s="65">
        <v>4.256044899540675</v>
      </c>
      <c r="J16" s="62"/>
      <c r="K16" s="62">
        <v>118.29531928565279</v>
      </c>
      <c r="L16" s="65">
        <v>8.5786222461131789</v>
      </c>
      <c r="M16" s="62"/>
      <c r="N16" s="62">
        <v>115.23545958953802</v>
      </c>
      <c r="O16" s="65">
        <v>1.652186365670187</v>
      </c>
      <c r="P16" s="62"/>
      <c r="Q16" s="62">
        <v>128.79239567041461</v>
      </c>
      <c r="R16" s="65">
        <v>16.415809040365939</v>
      </c>
      <c r="S16" s="62"/>
      <c r="T16" s="62">
        <v>134.09795357827812</v>
      </c>
      <c r="U16" s="65">
        <v>6.4822735203075732</v>
      </c>
      <c r="V16" s="62"/>
      <c r="W16" s="62">
        <v>138.99437868633427</v>
      </c>
      <c r="X16" s="65">
        <v>10.365093763731569</v>
      </c>
      <c r="Y16" s="105"/>
      <c r="Z16" s="62">
        <v>128.59073347908279</v>
      </c>
      <c r="AA16" s="65">
        <v>11.599278850179706</v>
      </c>
      <c r="AB16" s="1"/>
      <c r="AC16" s="1"/>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row>
    <row r="17" spans="1:59" ht="21" customHeight="1" x14ac:dyDescent="0.2">
      <c r="A17" s="1"/>
      <c r="B17" s="15"/>
      <c r="C17" s="15"/>
      <c r="D17" s="1"/>
      <c r="E17" s="22"/>
      <c r="F17" s="60"/>
      <c r="G17" s="60"/>
      <c r="H17" s="60"/>
      <c r="I17" s="60"/>
      <c r="J17" s="60"/>
      <c r="K17" s="60"/>
      <c r="L17" s="60"/>
      <c r="M17" s="60"/>
      <c r="N17" s="60"/>
      <c r="O17" s="60"/>
      <c r="P17" s="60"/>
      <c r="Q17" s="60"/>
      <c r="R17" s="60"/>
      <c r="S17" s="60"/>
      <c r="T17" s="60"/>
      <c r="U17" s="60"/>
      <c r="V17" s="60"/>
      <c r="W17" s="60"/>
      <c r="X17" s="60"/>
      <c r="Y17" s="60"/>
      <c r="Z17" s="60"/>
      <c r="AA17" s="106"/>
      <c r="AB17" s="1"/>
      <c r="AC17" s="1"/>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row>
    <row r="18" spans="1:59" ht="18" customHeight="1" x14ac:dyDescent="0.15">
      <c r="A18" s="1"/>
      <c r="B18" s="350" t="s">
        <v>10</v>
      </c>
      <c r="C18" s="1"/>
      <c r="D18" s="16" t="s">
        <v>15</v>
      </c>
      <c r="E18" s="132">
        <v>36.790697674418603</v>
      </c>
      <c r="F18" s="65">
        <v>-54.448603512813129</v>
      </c>
      <c r="G18" s="63"/>
      <c r="H18" s="132">
        <v>29.356589147286822</v>
      </c>
      <c r="I18" s="65">
        <v>-69.872712808273661</v>
      </c>
      <c r="J18" s="63"/>
      <c r="K18" s="132">
        <v>32.63565891472868</v>
      </c>
      <c r="L18" s="65">
        <v>-67.311126640267105</v>
      </c>
      <c r="M18" s="63"/>
      <c r="N18" s="132">
        <v>33.589147286821706</v>
      </c>
      <c r="O18" s="65">
        <v>-65.643831271804629</v>
      </c>
      <c r="P18" s="63"/>
      <c r="Q18" s="132">
        <v>44.565891472868216</v>
      </c>
      <c r="R18" s="65">
        <v>-41.480048859934854</v>
      </c>
      <c r="S18" s="63"/>
      <c r="T18" s="132">
        <v>104.72868217054264</v>
      </c>
      <c r="U18" s="65">
        <v>-14.17317832412172</v>
      </c>
      <c r="V18" s="63"/>
      <c r="W18" s="132">
        <v>104.2015503875969</v>
      </c>
      <c r="X18" s="65">
        <v>-13.176592171554063</v>
      </c>
      <c r="Y18" s="109"/>
      <c r="Z18" s="132">
        <v>55.124031007751938</v>
      </c>
      <c r="AA18" s="65">
        <v>-44.400013403777635</v>
      </c>
      <c r="AB18" s="1"/>
      <c r="AC18" s="1"/>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row>
    <row r="19" spans="1:59" ht="18" customHeight="1" x14ac:dyDescent="0.2">
      <c r="A19" s="1"/>
      <c r="B19" s="350"/>
      <c r="C19" s="14"/>
      <c r="D19" s="116" t="s">
        <v>12</v>
      </c>
      <c r="E19" s="133">
        <v>33.665557324840762</v>
      </c>
      <c r="F19" s="70">
        <v>-4.3163646005961311</v>
      </c>
      <c r="G19" s="114"/>
      <c r="H19" s="133">
        <v>37.976073446327682</v>
      </c>
      <c r="I19" s="70">
        <v>-39.019275554148365</v>
      </c>
      <c r="J19" s="114"/>
      <c r="K19" s="133">
        <v>43.135932203389828</v>
      </c>
      <c r="L19" s="70">
        <v>-39.651129358783471</v>
      </c>
      <c r="M19" s="114"/>
      <c r="N19" s="133">
        <v>48.415776836158194</v>
      </c>
      <c r="O19" s="70">
        <v>-31.595009630635399</v>
      </c>
      <c r="P19" s="114"/>
      <c r="Q19" s="133">
        <v>44.133347457627117</v>
      </c>
      <c r="R19" s="70">
        <v>-28.444439253684791</v>
      </c>
      <c r="S19" s="114"/>
      <c r="T19" s="133">
        <v>77.336073446327688</v>
      </c>
      <c r="U19" s="70">
        <v>-21.342084731535792</v>
      </c>
      <c r="V19" s="114"/>
      <c r="W19" s="133">
        <v>80.9810593220339</v>
      </c>
      <c r="X19" s="70">
        <v>-15.074096473613087</v>
      </c>
      <c r="Y19" s="115"/>
      <c r="Z19" s="133">
        <v>52.234831433815025</v>
      </c>
      <c r="AA19" s="70">
        <v>-26.142561424589616</v>
      </c>
      <c r="AB19" s="1"/>
      <c r="AC19" s="1"/>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row>
    <row r="20" spans="1:59" ht="18" customHeight="1" x14ac:dyDescent="0.2">
      <c r="A20" s="1"/>
      <c r="B20" s="50"/>
      <c r="C20" s="14"/>
      <c r="D20" s="228" t="s">
        <v>58</v>
      </c>
      <c r="E20" s="62">
        <v>109.28290097628027</v>
      </c>
      <c r="F20" s="65">
        <v>-52.393743928054526</v>
      </c>
      <c r="G20" s="62"/>
      <c r="H20" s="62">
        <v>77.302855411781991</v>
      </c>
      <c r="I20" s="65">
        <v>-50.595393109050185</v>
      </c>
      <c r="J20" s="62"/>
      <c r="K20" s="62">
        <v>75.657710979441902</v>
      </c>
      <c r="L20" s="65">
        <v>-45.833496116152098</v>
      </c>
      <c r="M20" s="62"/>
      <c r="N20" s="62">
        <v>69.376450161048396</v>
      </c>
      <c r="O20" s="65">
        <v>-49.77534746707326</v>
      </c>
      <c r="P20" s="62"/>
      <c r="Q20" s="62">
        <v>100.98008431301611</v>
      </c>
      <c r="R20" s="65">
        <v>-18.217465519507286</v>
      </c>
      <c r="S20" s="62"/>
      <c r="T20" s="62">
        <v>135.42022177170116</v>
      </c>
      <c r="U20" s="65">
        <v>9.1140305243867203</v>
      </c>
      <c r="V20" s="62"/>
      <c r="W20" s="62">
        <v>128.67397791528396</v>
      </c>
      <c r="X20" s="65">
        <v>2.2343056985781269</v>
      </c>
      <c r="Y20" s="105"/>
      <c r="Z20" s="62">
        <v>105.53117430386986</v>
      </c>
      <c r="AA20" s="65">
        <v>-24.71985534747008</v>
      </c>
      <c r="AB20" s="1"/>
      <c r="AC20" s="1"/>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row>
    <row r="21" spans="1:59" ht="23" customHeight="1" x14ac:dyDescent="0.2">
      <c r="A21" s="1"/>
      <c r="B21" s="15"/>
      <c r="C21" s="15"/>
      <c r="D21" s="1"/>
      <c r="E21" s="1"/>
      <c r="F21" s="1"/>
      <c r="G21" s="1"/>
      <c r="H21" s="1"/>
      <c r="I21" s="1"/>
      <c r="J21" s="1"/>
      <c r="K21" s="1"/>
      <c r="L21" s="1"/>
      <c r="M21" s="1"/>
      <c r="N21" s="1"/>
      <c r="O21" s="1"/>
      <c r="P21" s="1"/>
      <c r="Q21" s="1"/>
      <c r="R21" s="1"/>
      <c r="S21" s="1"/>
      <c r="T21" s="1"/>
      <c r="U21" s="1"/>
      <c r="V21" s="1"/>
      <c r="W21" s="1"/>
      <c r="X21" s="1"/>
      <c r="Y21" s="1"/>
      <c r="Z21" s="1"/>
      <c r="AA21" s="1"/>
      <c r="AB21" s="1"/>
      <c r="AC21" s="1"/>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row>
    <row r="22" spans="1:59" ht="23"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row>
    <row r="23" spans="1:59" s="6" customFormat="1" ht="18" customHeight="1" x14ac:dyDescent="0.2">
      <c r="A23" s="67"/>
      <c r="B23" s="351" t="s">
        <v>40</v>
      </c>
      <c r="C23" s="351"/>
      <c r="D23" s="351"/>
      <c r="E23" s="351"/>
      <c r="F23" s="351"/>
      <c r="G23" s="351"/>
      <c r="H23" s="351"/>
      <c r="I23" s="351"/>
      <c r="J23" s="351"/>
      <c r="K23" s="351"/>
      <c r="L23" s="351"/>
      <c r="M23" s="351"/>
      <c r="N23" s="351"/>
      <c r="O23" s="351"/>
      <c r="P23" s="351"/>
      <c r="Q23" s="351"/>
      <c r="R23" s="351"/>
      <c r="S23" s="351"/>
      <c r="T23" s="351"/>
      <c r="U23" s="351"/>
      <c r="V23" s="351"/>
      <c r="W23" s="351"/>
      <c r="X23" s="351"/>
      <c r="Y23" s="351"/>
      <c r="Z23" s="351"/>
      <c r="AA23" s="351"/>
      <c r="AB23" s="351"/>
      <c r="AC23" s="67"/>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row>
    <row r="24" spans="1:59" ht="21" customHeight="1" x14ac:dyDescent="0.2">
      <c r="A24" s="1"/>
      <c r="B24" s="15"/>
      <c r="C24" s="15"/>
      <c r="D24" s="1"/>
      <c r="E24" s="1"/>
      <c r="F24" s="1"/>
      <c r="G24" s="1"/>
      <c r="H24" s="1"/>
      <c r="I24" s="1"/>
      <c r="J24" s="1"/>
      <c r="K24" s="1"/>
      <c r="L24" s="1"/>
      <c r="M24" s="1"/>
      <c r="N24" s="1"/>
      <c r="O24" s="1"/>
      <c r="P24" s="1"/>
      <c r="Q24" s="1"/>
      <c r="R24" s="1"/>
      <c r="S24" s="1"/>
      <c r="T24" s="1"/>
      <c r="U24" s="1"/>
      <c r="V24" s="1"/>
      <c r="W24" s="1"/>
      <c r="X24" s="1"/>
      <c r="Y24" s="1"/>
      <c r="Z24" s="1"/>
      <c r="AA24" s="1"/>
      <c r="AB24" s="1"/>
      <c r="AC24" s="1"/>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row>
    <row r="25" spans="1:59" ht="18" customHeight="1" x14ac:dyDescent="0.2">
      <c r="A25" s="1"/>
      <c r="B25" s="1"/>
      <c r="C25" s="1"/>
      <c r="D25" s="22"/>
      <c r="E25" s="349" t="s">
        <v>20</v>
      </c>
      <c r="F25" s="349"/>
      <c r="G25" s="58"/>
      <c r="H25" s="349" t="s">
        <v>19</v>
      </c>
      <c r="I25" s="349"/>
      <c r="J25" s="1"/>
      <c r="K25" s="349" t="s">
        <v>21</v>
      </c>
      <c r="L25" s="349"/>
      <c r="M25" s="58"/>
      <c r="N25" s="349" t="s">
        <v>22</v>
      </c>
      <c r="O25" s="349"/>
      <c r="P25" s="58"/>
      <c r="Q25" s="349" t="s">
        <v>23</v>
      </c>
      <c r="R25" s="349"/>
      <c r="S25" s="58"/>
      <c r="T25" s="349" t="s">
        <v>24</v>
      </c>
      <c r="U25" s="349"/>
      <c r="V25" s="58"/>
      <c r="W25" s="349" t="s">
        <v>25</v>
      </c>
      <c r="X25" s="349"/>
      <c r="Y25" s="58"/>
      <c r="Z25" s="349" t="s">
        <v>11</v>
      </c>
      <c r="AA25" s="349"/>
      <c r="AB25" s="1"/>
      <c r="AC25" s="1"/>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row>
    <row r="26" spans="1:59" ht="18" customHeight="1" x14ac:dyDescent="0.2">
      <c r="A26" s="1"/>
      <c r="B26" s="15"/>
      <c r="C26" s="15"/>
      <c r="D26" s="1"/>
      <c r="E26" s="348" t="s">
        <v>36</v>
      </c>
      <c r="F26" s="348"/>
      <c r="G26" s="59"/>
      <c r="H26" s="348" t="s">
        <v>36</v>
      </c>
      <c r="I26" s="348"/>
      <c r="J26" s="22"/>
      <c r="K26" s="348" t="s">
        <v>36</v>
      </c>
      <c r="L26" s="348"/>
      <c r="M26" s="59"/>
      <c r="N26" s="348" t="s">
        <v>36</v>
      </c>
      <c r="O26" s="348"/>
      <c r="P26" s="59"/>
      <c r="Q26" s="348" t="s">
        <v>36</v>
      </c>
      <c r="R26" s="348"/>
      <c r="S26" s="59"/>
      <c r="T26" s="348" t="s">
        <v>36</v>
      </c>
      <c r="U26" s="348"/>
      <c r="V26" s="59"/>
      <c r="W26" s="348" t="s">
        <v>36</v>
      </c>
      <c r="X26" s="348"/>
      <c r="Y26" s="1"/>
      <c r="Z26" s="348" t="s">
        <v>36</v>
      </c>
      <c r="AA26" s="348"/>
      <c r="AB26" s="1"/>
      <c r="AC26" s="1"/>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row>
    <row r="27" spans="1:59" ht="18" customHeight="1" x14ac:dyDescent="0.15">
      <c r="A27" s="1"/>
      <c r="B27" s="350" t="s">
        <v>13</v>
      </c>
      <c r="C27" s="1"/>
      <c r="D27" s="16" t="s">
        <v>15</v>
      </c>
      <c r="E27" s="61">
        <v>0.30232558139534882</v>
      </c>
      <c r="F27" s="65">
        <v>-58.1769436997319</v>
      </c>
      <c r="G27" s="60"/>
      <c r="H27" s="61">
        <v>0.27131782945736432</v>
      </c>
      <c r="I27" s="65">
        <v>-66.587112171837703</v>
      </c>
      <c r="J27" s="60"/>
      <c r="K27" s="61">
        <v>0.27713178294573643</v>
      </c>
      <c r="L27" s="65">
        <v>-68.980477223427329</v>
      </c>
      <c r="M27" s="61"/>
      <c r="N27" s="61">
        <v>0.30813953488372092</v>
      </c>
      <c r="O27" s="65">
        <v>-61.778846153846153</v>
      </c>
      <c r="P27" s="60"/>
      <c r="Q27" s="61">
        <v>0.35658914728682173</v>
      </c>
      <c r="R27" s="65">
        <v>-50.270270270270274</v>
      </c>
      <c r="S27" s="60"/>
      <c r="T27" s="61">
        <v>0.55426356589147285</v>
      </c>
      <c r="U27" s="65">
        <v>-38.095238095238095</v>
      </c>
      <c r="V27" s="60"/>
      <c r="W27" s="61">
        <v>0.67441860465116277</v>
      </c>
      <c r="X27" s="65">
        <v>-27.044025157232703</v>
      </c>
      <c r="Y27" s="108"/>
      <c r="Z27" s="61">
        <v>0.39202657807308972</v>
      </c>
      <c r="AA27" s="65">
        <v>-52.451309603760912</v>
      </c>
      <c r="AB27" s="1"/>
      <c r="AC27" s="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row>
    <row r="28" spans="1:59" ht="18" customHeight="1" x14ac:dyDescent="0.2">
      <c r="A28" s="1"/>
      <c r="B28" s="350"/>
      <c r="C28" s="14"/>
      <c r="D28" s="116" t="s">
        <v>12</v>
      </c>
      <c r="E28" s="110">
        <v>0.32424025693619779</v>
      </c>
      <c r="F28" s="70">
        <v>-27.696975776117156</v>
      </c>
      <c r="G28" s="111"/>
      <c r="H28" s="110">
        <v>0.32662429378531072</v>
      </c>
      <c r="I28" s="70">
        <v>-47.173043974871504</v>
      </c>
      <c r="J28" s="111"/>
      <c r="K28" s="110">
        <v>0.36970338983050849</v>
      </c>
      <c r="L28" s="70">
        <v>-50.752587017873942</v>
      </c>
      <c r="M28" s="110"/>
      <c r="N28" s="110">
        <v>0.38312146892655369</v>
      </c>
      <c r="O28" s="70">
        <v>-46.153846153846153</v>
      </c>
      <c r="P28" s="111"/>
      <c r="Q28" s="110">
        <v>0.39018361581920902</v>
      </c>
      <c r="R28" s="70">
        <v>-37.14448236632537</v>
      </c>
      <c r="S28" s="112"/>
      <c r="T28" s="110">
        <v>0.60875706214689262</v>
      </c>
      <c r="U28" s="70">
        <v>-20.185185185185187</v>
      </c>
      <c r="V28" s="111"/>
      <c r="W28" s="110">
        <v>0.716454802259887</v>
      </c>
      <c r="X28" s="70">
        <v>-10.498456109395677</v>
      </c>
      <c r="Y28" s="113"/>
      <c r="Z28" s="110">
        <v>0.44558355567207991</v>
      </c>
      <c r="AA28" s="70">
        <v>-33.818473007842123</v>
      </c>
      <c r="AB28" s="1"/>
      <c r="AC28" s="1"/>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row>
    <row r="29" spans="1:59" ht="18" customHeight="1" x14ac:dyDescent="0.2">
      <c r="A29" s="1"/>
      <c r="B29" s="50"/>
      <c r="C29" s="14"/>
      <c r="D29" s="228" t="s">
        <v>56</v>
      </c>
      <c r="E29" s="62">
        <v>93.241223114019064</v>
      </c>
      <c r="F29" s="65">
        <v>-42.15586865251305</v>
      </c>
      <c r="G29" s="62"/>
      <c r="H29" s="62">
        <v>83.067253299811441</v>
      </c>
      <c r="I29" s="65">
        <v>-36.750306392311167</v>
      </c>
      <c r="J29" s="62"/>
      <c r="K29" s="62">
        <v>74.960573954376841</v>
      </c>
      <c r="L29" s="65">
        <v>-37.012888803253588</v>
      </c>
      <c r="M29" s="62"/>
      <c r="N29" s="62">
        <v>80.428678598220984</v>
      </c>
      <c r="O29" s="65">
        <v>-29.017857142857142</v>
      </c>
      <c r="P29" s="62"/>
      <c r="Q29" s="62">
        <v>91.390087340839742</v>
      </c>
      <c r="R29" s="65">
        <v>-20.882475235416411</v>
      </c>
      <c r="S29" s="62"/>
      <c r="T29" s="62">
        <v>91.04840015108185</v>
      </c>
      <c r="U29" s="65">
        <v>-22.439509446470002</v>
      </c>
      <c r="V29" s="62"/>
      <c r="W29" s="62">
        <v>94.132749550127798</v>
      </c>
      <c r="X29" s="65">
        <v>-18.486350434424121</v>
      </c>
      <c r="Y29" s="105"/>
      <c r="Z29" s="62">
        <v>87.980486057612822</v>
      </c>
      <c r="AA29" s="65">
        <v>-28.154135213783558</v>
      </c>
      <c r="AB29" s="1"/>
      <c r="AC29" s="1"/>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row>
    <row r="30" spans="1:59" ht="21" customHeight="1" x14ac:dyDescent="0.2">
      <c r="A30" s="1"/>
      <c r="B30" s="15"/>
      <c r="C30" s="15"/>
      <c r="D30" s="1"/>
      <c r="E30" s="60"/>
      <c r="F30" s="60"/>
      <c r="G30" s="60"/>
      <c r="H30" s="60"/>
      <c r="I30" s="60"/>
      <c r="J30" s="60"/>
      <c r="K30" s="60"/>
      <c r="L30" s="60"/>
      <c r="M30" s="60"/>
      <c r="N30" s="60"/>
      <c r="O30" s="60"/>
      <c r="P30" s="60"/>
      <c r="Q30" s="60"/>
      <c r="R30" s="60"/>
      <c r="S30" s="60"/>
      <c r="T30" s="60"/>
      <c r="U30" s="60"/>
      <c r="V30" s="60"/>
      <c r="W30" s="60"/>
      <c r="X30" s="60"/>
      <c r="Y30" s="60"/>
      <c r="Z30" s="60"/>
      <c r="AA30" s="18"/>
      <c r="AB30" s="1"/>
      <c r="AC30" s="1"/>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row>
    <row r="31" spans="1:59" ht="18" customHeight="1" x14ac:dyDescent="0.15">
      <c r="A31" s="1"/>
      <c r="B31" s="350" t="s">
        <v>9</v>
      </c>
      <c r="C31" s="1"/>
      <c r="D31" s="16" t="s">
        <v>15</v>
      </c>
      <c r="E31" s="132">
        <v>90.043333333333337</v>
      </c>
      <c r="F31" s="65">
        <v>-12.520086126811311</v>
      </c>
      <c r="G31" s="63"/>
      <c r="H31" s="132">
        <v>88.052285714285716</v>
      </c>
      <c r="I31" s="65">
        <v>-15.938144605058866</v>
      </c>
      <c r="J31" s="63"/>
      <c r="K31" s="132">
        <v>94.970209790209793</v>
      </c>
      <c r="L31" s="65">
        <v>-11.07874987146252</v>
      </c>
      <c r="M31" s="63"/>
      <c r="N31" s="132">
        <v>92.000880503144657</v>
      </c>
      <c r="O31" s="65">
        <v>-8.9381943674411097</v>
      </c>
      <c r="P31" s="63"/>
      <c r="Q31" s="132">
        <v>98.206521739130437</v>
      </c>
      <c r="R31" s="65">
        <v>-2.8671895974811918</v>
      </c>
      <c r="S31" s="63"/>
      <c r="T31" s="132">
        <v>108.84965034965035</v>
      </c>
      <c r="U31" s="65">
        <v>-5.0066331786802518</v>
      </c>
      <c r="V31" s="63"/>
      <c r="W31" s="132">
        <v>110.08620689655173</v>
      </c>
      <c r="X31" s="65">
        <v>-4.4035669221642593</v>
      </c>
      <c r="Y31" s="109"/>
      <c r="Z31" s="132">
        <v>100.34884180790961</v>
      </c>
      <c r="AA31" s="65">
        <v>-6.2686894365389154</v>
      </c>
      <c r="AB31" s="1"/>
      <c r="AC31" s="1"/>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row>
    <row r="32" spans="1:59" ht="18" customHeight="1" x14ac:dyDescent="0.2">
      <c r="A32" s="1"/>
      <c r="B32" s="350"/>
      <c r="C32" s="14"/>
      <c r="D32" s="116" t="s">
        <v>12</v>
      </c>
      <c r="E32" s="133">
        <v>75.987144660631913</v>
      </c>
      <c r="F32" s="70">
        <v>-12.807570906880105</v>
      </c>
      <c r="G32" s="114"/>
      <c r="H32" s="133">
        <v>77.540421621621618</v>
      </c>
      <c r="I32" s="70">
        <v>-17.565657177792712</v>
      </c>
      <c r="J32" s="114"/>
      <c r="K32" s="133">
        <v>78.458481375358161</v>
      </c>
      <c r="L32" s="70">
        <v>-19.412865958150135</v>
      </c>
      <c r="M32" s="114"/>
      <c r="N32" s="133">
        <v>81.807917050691245</v>
      </c>
      <c r="O32" s="70">
        <v>-14.559420900543921</v>
      </c>
      <c r="P32" s="114"/>
      <c r="Q32" s="133">
        <v>77.589067873303165</v>
      </c>
      <c r="R32" s="70">
        <v>-17.318945549175886</v>
      </c>
      <c r="S32" s="114"/>
      <c r="T32" s="133">
        <v>83.575203016241304</v>
      </c>
      <c r="U32" s="70">
        <v>-14.221019816624386</v>
      </c>
      <c r="V32" s="114"/>
      <c r="W32" s="133">
        <v>84.392385411532771</v>
      </c>
      <c r="X32" s="70">
        <v>-11.400157766458332</v>
      </c>
      <c r="Y32" s="115"/>
      <c r="Z32" s="133">
        <v>80.769754416578934</v>
      </c>
      <c r="AA32" s="70">
        <v>-14.891555183789215</v>
      </c>
      <c r="AB32" s="1"/>
      <c r="AC32" s="1"/>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row>
    <row r="33" spans="1:59" ht="18" customHeight="1" x14ac:dyDescent="0.2">
      <c r="A33" s="1"/>
      <c r="B33" s="50"/>
      <c r="C33" s="14"/>
      <c r="D33" s="228" t="s">
        <v>57</v>
      </c>
      <c r="E33" s="62">
        <v>118.49811403689152</v>
      </c>
      <c r="F33" s="65">
        <v>0.32971300726323965</v>
      </c>
      <c r="G33" s="62"/>
      <c r="H33" s="62">
        <v>113.55662488393399</v>
      </c>
      <c r="I33" s="65">
        <v>1.9743137593078544</v>
      </c>
      <c r="J33" s="62"/>
      <c r="K33" s="62">
        <v>121.0451797248749</v>
      </c>
      <c r="L33" s="65">
        <v>10.341745224938272</v>
      </c>
      <c r="M33" s="62"/>
      <c r="N33" s="62">
        <v>112.45962960545428</v>
      </c>
      <c r="O33" s="65">
        <v>6.5791063126567657</v>
      </c>
      <c r="P33" s="62"/>
      <c r="Q33" s="62">
        <v>126.57262734422063</v>
      </c>
      <c r="R33" s="65">
        <v>17.478920712471208</v>
      </c>
      <c r="S33" s="62"/>
      <c r="T33" s="62">
        <v>130.24156259422716</v>
      </c>
      <c r="U33" s="65">
        <v>10.742010010198197</v>
      </c>
      <c r="V33" s="62"/>
      <c r="W33" s="62">
        <v>130.44566326656732</v>
      </c>
      <c r="X33" s="65">
        <v>7.8968434569574653</v>
      </c>
      <c r="Y33" s="105"/>
      <c r="Z33" s="62">
        <v>124.24061770740241</v>
      </c>
      <c r="AA33" s="65">
        <v>10.131621798366929</v>
      </c>
      <c r="AB33" s="1"/>
      <c r="AC33" s="1"/>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row>
    <row r="34" spans="1:59" ht="21" customHeight="1" x14ac:dyDescent="0.2">
      <c r="A34" s="1"/>
      <c r="B34" s="15"/>
      <c r="C34" s="15"/>
      <c r="D34" s="1"/>
      <c r="E34" s="60"/>
      <c r="F34" s="60"/>
      <c r="G34" s="60"/>
      <c r="H34" s="60"/>
      <c r="I34" s="60"/>
      <c r="J34" s="60"/>
      <c r="K34" s="60"/>
      <c r="L34" s="60"/>
      <c r="M34" s="60"/>
      <c r="N34" s="60"/>
      <c r="O34" s="60"/>
      <c r="P34" s="60"/>
      <c r="Q34" s="60"/>
      <c r="R34" s="60"/>
      <c r="S34" s="60"/>
      <c r="T34" s="60"/>
      <c r="U34" s="60"/>
      <c r="V34" s="60"/>
      <c r="W34" s="60"/>
      <c r="X34" s="60"/>
      <c r="Y34" s="60"/>
      <c r="Z34" s="60"/>
      <c r="AA34" s="17"/>
      <c r="AB34" s="1"/>
      <c r="AC34" s="1"/>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row>
    <row r="35" spans="1:59" ht="18" customHeight="1" x14ac:dyDescent="0.15">
      <c r="A35" s="1"/>
      <c r="B35" s="350" t="s">
        <v>10</v>
      </c>
      <c r="C35" s="1"/>
      <c r="D35" s="16" t="s">
        <v>15</v>
      </c>
      <c r="E35" s="132">
        <v>27.222403100775193</v>
      </c>
      <c r="F35" s="65">
        <v>-63.413226369390252</v>
      </c>
      <c r="G35" s="63"/>
      <c r="H35" s="132">
        <v>23.890155038759691</v>
      </c>
      <c r="I35" s="65">
        <v>-71.912506550616328</v>
      </c>
      <c r="J35" s="63"/>
      <c r="K35" s="132">
        <v>26.319263565891472</v>
      </c>
      <c r="L35" s="65">
        <v>-72.417052563165157</v>
      </c>
      <c r="M35" s="63"/>
      <c r="N35" s="132">
        <v>28.349108527131783</v>
      </c>
      <c r="O35" s="65">
        <v>-65.195127174094083</v>
      </c>
      <c r="P35" s="63"/>
      <c r="Q35" s="132">
        <v>35.019379844961243</v>
      </c>
      <c r="R35" s="65">
        <v>-51.696115907936594</v>
      </c>
      <c r="S35" s="63"/>
      <c r="T35" s="132">
        <v>60.331395348837212</v>
      </c>
      <c r="U35" s="65">
        <v>-41.194582443944917</v>
      </c>
      <c r="V35" s="63"/>
      <c r="W35" s="132">
        <v>74.244186046511629</v>
      </c>
      <c r="X35" s="65">
        <v>-30.256690333151283</v>
      </c>
      <c r="Y35" s="109"/>
      <c r="Z35" s="132">
        <v>39.339413067552606</v>
      </c>
      <c r="AA35" s="65">
        <v>-55.431989335842545</v>
      </c>
      <c r="AB35" s="1"/>
      <c r="AC35" s="1"/>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row>
    <row r="36" spans="1:59" ht="18" customHeight="1" x14ac:dyDescent="0.2">
      <c r="A36" s="1"/>
      <c r="B36" s="350"/>
      <c r="C36" s="14"/>
      <c r="D36" s="116" t="s">
        <v>12</v>
      </c>
      <c r="E36" s="133">
        <v>24.638091308611322</v>
      </c>
      <c r="F36" s="70">
        <v>-36.957236871409648</v>
      </c>
      <c r="G36" s="114"/>
      <c r="H36" s="133">
        <v>25.326585451977401</v>
      </c>
      <c r="I36" s="70">
        <v>-56.452445967708883</v>
      </c>
      <c r="J36" s="114"/>
      <c r="K36" s="133">
        <v>29.006366525423729</v>
      </c>
      <c r="L36" s="70">
        <v>-60.312921287950701</v>
      </c>
      <c r="M36" s="114"/>
      <c r="N36" s="133">
        <v>31.342369350282485</v>
      </c>
      <c r="O36" s="70">
        <v>-53.993534331062115</v>
      </c>
      <c r="P36" s="114"/>
      <c r="Q36" s="133">
        <v>30.273983050847459</v>
      </c>
      <c r="R36" s="70">
        <v>-48.030395239954125</v>
      </c>
      <c r="S36" s="114"/>
      <c r="T36" s="133">
        <v>50.876995056497172</v>
      </c>
      <c r="U36" s="70">
        <v>-31.535665816602055</v>
      </c>
      <c r="V36" s="114"/>
      <c r="W36" s="133">
        <v>60.463329802259885</v>
      </c>
      <c r="X36" s="70">
        <v>-20.701773316340518</v>
      </c>
      <c r="Y36" s="115"/>
      <c r="Z36" s="133">
        <v>35.989674363699919</v>
      </c>
      <c r="AA36" s="70">
        <v>-43.673931621353667</v>
      </c>
      <c r="AB36" s="1"/>
      <c r="AC36" s="1"/>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row>
    <row r="37" spans="1:59" ht="18" customHeight="1" x14ac:dyDescent="0.2">
      <c r="A37" s="1"/>
      <c r="B37" s="50"/>
      <c r="C37" s="14"/>
      <c r="D37" s="228" t="s">
        <v>58</v>
      </c>
      <c r="E37" s="62">
        <v>110.48909089504276</v>
      </c>
      <c r="F37" s="65">
        <v>-41.965149027521953</v>
      </c>
      <c r="G37" s="62"/>
      <c r="H37" s="62">
        <v>94.328369231054154</v>
      </c>
      <c r="I37" s="65">
        <v>-35.501558988694505</v>
      </c>
      <c r="J37" s="62"/>
      <c r="K37" s="62">
        <v>90.736161465873209</v>
      </c>
      <c r="L37" s="65">
        <v>-30.498922238737507</v>
      </c>
      <c r="M37" s="62"/>
      <c r="N37" s="62">
        <v>90.449794048120594</v>
      </c>
      <c r="O37" s="65">
        <v>-24.347866501283814</v>
      </c>
      <c r="P37" s="62"/>
      <c r="Q37" s="62">
        <v>115.67483467947883</v>
      </c>
      <c r="R37" s="65">
        <v>-7.0535858121450739</v>
      </c>
      <c r="S37" s="62"/>
      <c r="T37" s="62">
        <v>118.58285907381371</v>
      </c>
      <c r="U37" s="65">
        <v>-14.107953787250985</v>
      </c>
      <c r="V37" s="62"/>
      <c r="W37" s="62">
        <v>122.79208950172087</v>
      </c>
      <c r="X37" s="65">
        <v>-12.049345132177704</v>
      </c>
      <c r="Y37" s="105"/>
      <c r="Z37" s="62">
        <v>109.30749933995321</v>
      </c>
      <c r="AA37" s="65">
        <v>-20.874983915878023</v>
      </c>
      <c r="AB37" s="1"/>
      <c r="AC37" s="1"/>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row>
    <row r="38" spans="1:59" ht="23" customHeight="1" x14ac:dyDescent="0.15">
      <c r="A38" s="1"/>
      <c r="B38" s="1"/>
      <c r="C38" s="1"/>
      <c r="D38" s="1"/>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
      <c r="AC38" s="1"/>
      <c r="AD38" s="138"/>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row>
    <row r="39" spans="1:59" ht="9"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row>
    <row r="40" spans="1:59" ht="34" customHeight="1" x14ac:dyDescent="0.15">
      <c r="A40" s="1"/>
      <c r="B40" s="352" t="s">
        <v>73</v>
      </c>
      <c r="C40" s="352"/>
      <c r="D40" s="352"/>
      <c r="E40" s="352"/>
      <c r="F40" s="352"/>
      <c r="G40" s="352"/>
      <c r="H40" s="352"/>
      <c r="I40" s="352"/>
      <c r="J40" s="352"/>
      <c r="K40" s="352"/>
      <c r="L40" s="352"/>
      <c r="M40" s="352"/>
      <c r="N40" s="352"/>
      <c r="O40" s="352"/>
      <c r="P40" s="352"/>
      <c r="Q40" s="352"/>
      <c r="R40" s="352"/>
      <c r="S40" s="352"/>
      <c r="T40" s="352"/>
      <c r="U40" s="352"/>
      <c r="V40" s="352"/>
      <c r="W40" s="352"/>
      <c r="X40" s="352"/>
      <c r="Y40" s="352"/>
      <c r="Z40" s="352"/>
      <c r="AA40" s="352"/>
      <c r="AB40" s="352"/>
      <c r="AC40" s="1"/>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row>
    <row r="41" spans="1:59" ht="9.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69"/>
      <c r="Z41" s="134"/>
      <c r="AA41" s="1"/>
      <c r="AB41" s="1"/>
      <c r="AC41" s="1"/>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row>
    <row r="42" spans="1:59" ht="9"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row>
    <row r="43" spans="1:59" ht="18" customHeight="1" x14ac:dyDescent="0.15">
      <c r="A43" s="138"/>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row>
    <row r="44" spans="1:59" x14ac:dyDescent="0.15">
      <c r="A44" s="138"/>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row>
    <row r="45" spans="1:59" x14ac:dyDescent="0.15">
      <c r="A45" s="138"/>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row>
    <row r="46" spans="1:59" x14ac:dyDescent="0.15">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row>
    <row r="47" spans="1:59" x14ac:dyDescent="0.15">
      <c r="A47" s="138"/>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row>
    <row r="48" spans="1:59" x14ac:dyDescent="0.15">
      <c r="A48" s="138"/>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row>
    <row r="49" spans="1:59" x14ac:dyDescent="0.15">
      <c r="A49" s="1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row>
    <row r="50" spans="1:59" x14ac:dyDescent="0.15">
      <c r="A50" s="138"/>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row>
    <row r="51" spans="1:59" x14ac:dyDescent="0.15">
      <c r="A51" s="138"/>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row>
    <row r="52" spans="1:59" x14ac:dyDescent="0.15">
      <c r="A52" s="138"/>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row>
    <row r="53" spans="1:59" x14ac:dyDescent="0.15">
      <c r="A53" s="138"/>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row>
    <row r="54" spans="1:59" x14ac:dyDescent="0.15">
      <c r="A54" s="138"/>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row>
    <row r="55" spans="1:59" x14ac:dyDescent="0.15">
      <c r="A55" s="138"/>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row>
    <row r="56" spans="1:59" x14ac:dyDescent="0.15">
      <c r="A56" s="138"/>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row>
    <row r="57" spans="1:59" x14ac:dyDescent="0.15">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row>
    <row r="58" spans="1:59" x14ac:dyDescent="0.15">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row>
    <row r="59" spans="1:59"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row>
    <row r="60" spans="1:59"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row>
    <row r="61" spans="1:59"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row>
    <row r="62" spans="1:59"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row>
    <row r="63" spans="1:59"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row>
    <row r="64" spans="1:59"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row>
    <row r="65" spans="1:59"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row>
    <row r="66" spans="1:59"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row>
    <row r="67" spans="1:59"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row>
    <row r="68" spans="1:59"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row>
    <row r="69" spans="1:59"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row>
    <row r="70" spans="1:59" x14ac:dyDescent="0.15">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c r="BB70" s="138"/>
      <c r="BC70" s="138"/>
      <c r="BD70" s="138"/>
      <c r="BE70" s="138"/>
      <c r="BF70" s="138"/>
      <c r="BG70" s="138"/>
    </row>
    <row r="71" spans="1:59" x14ac:dyDescent="0.15">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c r="AQ71" s="138"/>
      <c r="AR71" s="138"/>
      <c r="AS71" s="138"/>
      <c r="AT71" s="138"/>
      <c r="AU71" s="138"/>
      <c r="AV71" s="138"/>
      <c r="AW71" s="138"/>
      <c r="AX71" s="138"/>
      <c r="AY71" s="138"/>
      <c r="AZ71" s="138"/>
      <c r="BA71" s="138"/>
      <c r="BB71" s="138"/>
      <c r="BC71" s="138"/>
      <c r="BD71" s="138"/>
      <c r="BE71" s="138"/>
      <c r="BF71" s="138"/>
      <c r="BG71" s="138"/>
    </row>
    <row r="72" spans="1:59" x14ac:dyDescent="0.15">
      <c r="A72" s="138"/>
      <c r="B72" s="138"/>
      <c r="C72" s="138"/>
      <c r="D72" s="138"/>
      <c r="E72" s="138"/>
      <c r="F72" s="137"/>
      <c r="G72" s="137"/>
      <c r="H72" s="137"/>
      <c r="I72" s="137"/>
      <c r="J72" s="137"/>
      <c r="K72" s="137"/>
      <c r="L72" s="137"/>
      <c r="M72" s="137"/>
      <c r="N72" s="137"/>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38"/>
      <c r="AQ72" s="138"/>
      <c r="AR72" s="138"/>
      <c r="AS72" s="138"/>
      <c r="AT72" s="138"/>
      <c r="AU72" s="138"/>
      <c r="AV72" s="138"/>
      <c r="AW72" s="138"/>
      <c r="AX72" s="138"/>
      <c r="AY72" s="138"/>
      <c r="AZ72" s="138"/>
      <c r="BA72" s="138"/>
      <c r="BB72" s="138"/>
      <c r="BC72" s="138"/>
      <c r="BD72" s="138"/>
      <c r="BE72" s="138"/>
      <c r="BF72" s="138"/>
      <c r="BG72" s="138"/>
    </row>
    <row r="73" spans="1:59" x14ac:dyDescent="0.15">
      <c r="A73" s="138"/>
      <c r="B73" s="138"/>
      <c r="C73" s="138"/>
      <c r="D73" s="138"/>
      <c r="E73" s="138"/>
      <c r="F73" s="137"/>
      <c r="G73" s="137"/>
      <c r="H73" s="137"/>
      <c r="I73" s="137"/>
      <c r="J73" s="137"/>
      <c r="K73" s="137"/>
      <c r="L73" s="137"/>
      <c r="M73" s="137"/>
      <c r="N73" s="137"/>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c r="AR73" s="138"/>
      <c r="AS73" s="138"/>
      <c r="AT73" s="138"/>
      <c r="AU73" s="138"/>
      <c r="AV73" s="138"/>
      <c r="AW73" s="138"/>
      <c r="AX73" s="138"/>
      <c r="AY73" s="138"/>
      <c r="AZ73" s="138"/>
      <c r="BA73" s="138"/>
      <c r="BB73" s="138"/>
      <c r="BC73" s="138"/>
      <c r="BD73" s="138"/>
      <c r="BE73" s="138"/>
      <c r="BF73" s="138"/>
      <c r="BG73" s="138"/>
    </row>
    <row r="74" spans="1:59" x14ac:dyDescent="0.15">
      <c r="A74" s="138"/>
      <c r="B74" s="138"/>
      <c r="C74" s="138"/>
      <c r="D74" s="138"/>
      <c r="E74" s="138"/>
      <c r="F74" s="137"/>
      <c r="G74" s="137"/>
      <c r="H74" s="137"/>
      <c r="I74" s="137"/>
      <c r="J74" s="137"/>
      <c r="K74" s="137"/>
      <c r="L74" s="137"/>
      <c r="M74" s="137"/>
      <c r="N74" s="137"/>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138"/>
      <c r="AQ74" s="138"/>
      <c r="AR74" s="138"/>
      <c r="AS74" s="138"/>
      <c r="AT74" s="138"/>
      <c r="AU74" s="138"/>
      <c r="AV74" s="138"/>
      <c r="AW74" s="138"/>
      <c r="AX74" s="138"/>
      <c r="AY74" s="138"/>
      <c r="AZ74" s="138"/>
      <c r="BA74" s="138"/>
      <c r="BB74" s="138"/>
      <c r="BC74" s="138"/>
      <c r="BD74" s="138"/>
      <c r="BE74" s="138"/>
      <c r="BF74" s="138"/>
      <c r="BG74" s="138"/>
    </row>
    <row r="75" spans="1:59" x14ac:dyDescent="0.15">
      <c r="A75" s="138"/>
      <c r="B75" s="138"/>
      <c r="C75" s="138"/>
      <c r="D75" s="138"/>
      <c r="E75" s="138"/>
      <c r="F75" s="137"/>
      <c r="G75" s="137"/>
      <c r="H75" s="137"/>
      <c r="I75" s="137"/>
      <c r="J75" s="137"/>
      <c r="K75" s="137"/>
      <c r="L75" s="137"/>
      <c r="M75" s="137"/>
      <c r="N75" s="137"/>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row>
    <row r="76" spans="1:59" x14ac:dyDescent="0.15">
      <c r="A76" s="138"/>
      <c r="B76" s="138"/>
      <c r="C76" s="138"/>
      <c r="D76" s="138"/>
      <c r="E76" s="138"/>
      <c r="F76" s="137"/>
      <c r="G76" s="137"/>
      <c r="H76" s="137"/>
      <c r="I76" s="137"/>
      <c r="J76" s="137"/>
      <c r="K76" s="137"/>
      <c r="L76" s="137"/>
      <c r="M76" s="137"/>
      <c r="N76" s="137"/>
      <c r="O76" s="138"/>
      <c r="P76" s="138"/>
      <c r="Q76" s="138"/>
      <c r="R76" s="138"/>
      <c r="S76" s="138"/>
      <c r="T76" s="138"/>
      <c r="U76" s="138"/>
      <c r="V76" s="138"/>
      <c r="W76" s="138"/>
      <c r="X76" s="138"/>
      <c r="Y76" s="138"/>
      <c r="Z76" s="138"/>
      <c r="AA76" s="138"/>
      <c r="AB76" s="138"/>
      <c r="AC76" s="138"/>
      <c r="AD76" s="138"/>
      <c r="AE76" s="138"/>
      <c r="AF76" s="138"/>
      <c r="AG76" s="138"/>
      <c r="AH76" s="138"/>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row>
    <row r="77" spans="1:59" x14ac:dyDescent="0.15">
      <c r="A77" s="138"/>
      <c r="B77" s="138"/>
      <c r="C77" s="138"/>
      <c r="D77" s="138"/>
      <c r="E77" s="138"/>
      <c r="F77" s="137"/>
      <c r="G77" s="137"/>
      <c r="H77" s="137"/>
      <c r="I77" s="137"/>
      <c r="J77" s="137"/>
      <c r="K77" s="137"/>
      <c r="L77" s="137"/>
      <c r="M77" s="137"/>
      <c r="N77" s="137"/>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row>
    <row r="78" spans="1:59" x14ac:dyDescent="0.15">
      <c r="A78" s="138"/>
      <c r="B78" s="138"/>
      <c r="C78" s="138"/>
      <c r="D78" s="138"/>
      <c r="E78" s="138"/>
      <c r="F78" s="137"/>
      <c r="G78" s="137"/>
      <c r="H78" s="137"/>
      <c r="I78" s="137"/>
      <c r="J78" s="137"/>
      <c r="K78" s="137"/>
      <c r="L78" s="137"/>
      <c r="M78" s="137"/>
      <c r="N78" s="137"/>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row>
    <row r="79" spans="1:59" x14ac:dyDescent="0.15">
      <c r="A79" s="138"/>
      <c r="B79" s="138"/>
      <c r="C79" s="138"/>
      <c r="D79" s="138"/>
      <c r="E79" s="138"/>
      <c r="F79" s="137"/>
      <c r="G79" s="137"/>
      <c r="H79" s="137"/>
      <c r="I79" s="137"/>
      <c r="J79" s="137"/>
      <c r="K79" s="137"/>
      <c r="L79" s="137"/>
      <c r="M79" s="137"/>
      <c r="N79" s="137"/>
      <c r="O79" s="138"/>
      <c r="P79" s="138"/>
      <c r="Q79" s="138"/>
      <c r="R79" s="138"/>
      <c r="S79" s="138"/>
      <c r="T79" s="138"/>
      <c r="U79" s="138"/>
      <c r="V79" s="138"/>
      <c r="W79" s="138"/>
      <c r="X79" s="138"/>
      <c r="Y79" s="138"/>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row>
    <row r="80" spans="1:59"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row>
    <row r="81" spans="1:59"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row>
    <row r="82" spans="1:59"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row>
    <row r="83" spans="1:59"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row>
    <row r="84" spans="1:59"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row>
    <row r="85" spans="1:59"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row>
    <row r="86" spans="1:59"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row>
  </sheetData>
  <mergeCells count="41">
    <mergeCell ref="B40:AB40"/>
    <mergeCell ref="B31:B32"/>
    <mergeCell ref="B35:B36"/>
    <mergeCell ref="B14:B15"/>
    <mergeCell ref="B18:B19"/>
    <mergeCell ref="B27:B28"/>
    <mergeCell ref="B23:AB23"/>
    <mergeCell ref="E25:F25"/>
    <mergeCell ref="T25:U25"/>
    <mergeCell ref="N25:O25"/>
    <mergeCell ref="Q25:R25"/>
    <mergeCell ref="H25:I25"/>
    <mergeCell ref="K25:L25"/>
    <mergeCell ref="Z26:AA26"/>
    <mergeCell ref="W25:X25"/>
    <mergeCell ref="E26:F26"/>
    <mergeCell ref="B10:B11"/>
    <mergeCell ref="B6:AB6"/>
    <mergeCell ref="E8:F8"/>
    <mergeCell ref="H8:I8"/>
    <mergeCell ref="K8:L8"/>
    <mergeCell ref="N8:O8"/>
    <mergeCell ref="Q8:R8"/>
    <mergeCell ref="T8:U8"/>
    <mergeCell ref="T9:U9"/>
    <mergeCell ref="W9:X9"/>
    <mergeCell ref="E9:F9"/>
    <mergeCell ref="H9:I9"/>
    <mergeCell ref="N9:O9"/>
    <mergeCell ref="Q9:R9"/>
    <mergeCell ref="W8:X8"/>
    <mergeCell ref="H26:I26"/>
    <mergeCell ref="K26:L26"/>
    <mergeCell ref="N26:O26"/>
    <mergeCell ref="Z8:AA8"/>
    <mergeCell ref="Z25:AA25"/>
    <mergeCell ref="Z9:AA9"/>
    <mergeCell ref="Q26:R26"/>
    <mergeCell ref="T26:U26"/>
    <mergeCell ref="W26:X26"/>
    <mergeCell ref="K9:L9"/>
  </mergeCells>
  <phoneticPr fontId="0" type="noConversion"/>
  <printOptions horizontalCentered="1" verticalCentered="1"/>
  <pageMargins left="0.25" right="0.25" top="0.25" bottom="0.25" header="0.5" footer="0.5"/>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pageSetUpPr fitToPage="1"/>
  </sheetPr>
  <dimension ref="A1:BM103"/>
  <sheetViews>
    <sheetView showGridLines="0" zoomScale="65" zoomScaleNormal="75" zoomScalePageLayoutView="75" workbookViewId="0"/>
  </sheetViews>
  <sheetFormatPr baseColWidth="10" defaultColWidth="8.83203125" defaultRowHeight="13" x14ac:dyDescent="0.15"/>
  <cols>
    <col min="1" max="1" width="1" customWidth="1"/>
    <col min="2" max="2" width="20.33203125" customWidth="1"/>
    <col min="3" max="30" width="8.33203125" customWidth="1"/>
    <col min="31" max="32" width="8.33203125" style="32" customWidth="1"/>
    <col min="33" max="33" width="0" style="32" hidden="1" customWidth="1"/>
    <col min="34" max="34" width="1.6640625" customWidth="1"/>
    <col min="35" max="37" width="8.33203125" style="32" customWidth="1"/>
    <col min="38" max="38" width="3.6640625" style="32" customWidth="1"/>
    <col min="39" max="40" width="9.33203125" style="32" customWidth="1"/>
  </cols>
  <sheetData>
    <row r="1" spans="1:65" ht="36" customHeight="1" x14ac:dyDescent="0.2">
      <c r="A1" s="6"/>
      <c r="B1" s="30" t="s">
        <v>75</v>
      </c>
      <c r="AE1"/>
      <c r="AF1"/>
      <c r="AG1"/>
      <c r="AI1"/>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row>
    <row r="2" spans="1:65" ht="15" customHeight="1" x14ac:dyDescent="0.25">
      <c r="A2" s="5"/>
      <c r="B2" s="10" t="s">
        <v>84</v>
      </c>
      <c r="AD2" s="9"/>
      <c r="AE2" s="9"/>
      <c r="AF2" s="127"/>
      <c r="AG2" s="107"/>
      <c r="AI2" s="127"/>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row>
    <row r="3" spans="1:65" ht="15" customHeight="1" x14ac:dyDescent="0.25">
      <c r="A3" s="5"/>
      <c r="B3" s="10" t="s">
        <v>85</v>
      </c>
      <c r="AE3"/>
      <c r="AF3" s="107"/>
      <c r="AG3" s="107"/>
      <c r="AI3"/>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row>
    <row r="4" spans="1:65" ht="15" customHeight="1" x14ac:dyDescent="0.25">
      <c r="A4" s="5"/>
      <c r="B4" s="104" t="s">
        <v>86</v>
      </c>
      <c r="C4" s="3"/>
      <c r="D4" s="3"/>
      <c r="E4" s="3"/>
      <c r="F4" s="3"/>
      <c r="G4" s="3"/>
      <c r="H4" s="3"/>
      <c r="I4" s="3"/>
      <c r="J4" s="3"/>
      <c r="K4" s="3"/>
      <c r="L4" s="3"/>
      <c r="M4" s="3"/>
      <c r="N4" s="3"/>
      <c r="O4" s="3"/>
      <c r="P4" s="3"/>
      <c r="Q4" s="3"/>
      <c r="R4" s="3"/>
      <c r="S4" s="3"/>
      <c r="T4" s="354"/>
      <c r="U4" s="354"/>
      <c r="V4" s="354"/>
      <c r="W4" s="354"/>
      <c r="X4" s="354"/>
      <c r="Y4" s="354"/>
      <c r="Z4" s="354"/>
      <c r="AA4" s="354"/>
      <c r="AB4" s="354"/>
      <c r="AC4" s="354"/>
      <c r="AD4" s="354"/>
      <c r="AE4" s="354"/>
      <c r="AF4" s="354"/>
      <c r="AG4" s="354"/>
      <c r="AH4" s="354"/>
      <c r="AI4" s="354"/>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row>
    <row r="5" spans="1:65" ht="24" customHeight="1"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row>
    <row r="6" spans="1:65" ht="24" customHeight="1" x14ac:dyDescent="0.25">
      <c r="A6" s="5"/>
      <c r="B6" s="3" t="s">
        <v>87</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row>
    <row r="7" spans="1:65" ht="24" customHeight="1"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s="3"/>
      <c r="AI7"/>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row>
    <row r="8" spans="1:65" ht="24" customHeight="1"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row>
    <row r="9" spans="1:65" ht="24" customHeight="1"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row>
    <row r="10" spans="1:65" ht="24" customHeight="1"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row>
    <row r="11" spans="1:65" ht="24" customHeight="1"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row>
    <row r="12" spans="1:65" ht="24" customHeight="1"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row>
    <row r="13" spans="1:65" ht="24" customHeight="1"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row>
    <row r="14" spans="1:65" ht="24" customHeight="1"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row>
    <row r="15" spans="1:65" ht="24" customHeight="1"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row>
    <row r="16" spans="1:65" ht="24" customHeight="1"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row>
    <row r="17" spans="1:65" ht="24" customHeight="1"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row>
    <row r="18" spans="1:65" ht="24" customHeight="1"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row>
    <row r="19" spans="1:65" ht="15" customHeight="1"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row>
    <row r="20" spans="1:65" ht="1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row>
    <row r="21" spans="1:65" ht="30.75" customHeight="1" x14ac:dyDescent="0.15">
      <c r="AE21"/>
      <c r="AF21"/>
      <c r="AG21"/>
      <c r="AI21"/>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row>
    <row r="22" spans="1:65" ht="18" customHeight="1" x14ac:dyDescent="0.2">
      <c r="A22" s="7"/>
      <c r="B22" s="29"/>
      <c r="X22" s="356"/>
      <c r="Y22" s="356"/>
      <c r="Z22" s="356"/>
      <c r="AA22" s="356"/>
      <c r="AB22" s="356"/>
      <c r="AC22" s="356"/>
      <c r="AD22" s="356"/>
      <c r="AE22"/>
      <c r="AF22"/>
      <c r="AG22"/>
      <c r="AI22"/>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row>
    <row r="23" spans="1:65" s="20" customFormat="1" ht="17" x14ac:dyDescent="0.2">
      <c r="B23" s="117"/>
      <c r="C23" s="46" t="s">
        <v>26</v>
      </c>
      <c r="D23" s="46" t="s">
        <v>27</v>
      </c>
      <c r="E23" s="46" t="s">
        <v>29</v>
      </c>
      <c r="F23" s="46" t="s">
        <v>30</v>
      </c>
      <c r="G23" s="46" t="s">
        <v>31</v>
      </c>
      <c r="H23" s="46" t="s">
        <v>32</v>
      </c>
      <c r="I23" s="46" t="s">
        <v>28</v>
      </c>
      <c r="J23" s="46" t="s">
        <v>26</v>
      </c>
      <c r="K23" s="46" t="s">
        <v>27</v>
      </c>
      <c r="L23" s="46" t="s">
        <v>29</v>
      </c>
      <c r="M23" s="46" t="s">
        <v>30</v>
      </c>
      <c r="N23" s="46" t="s">
        <v>31</v>
      </c>
      <c r="O23" s="46" t="s">
        <v>32</v>
      </c>
      <c r="P23" s="46" t="s">
        <v>28</v>
      </c>
      <c r="Q23" s="46" t="s">
        <v>26</v>
      </c>
      <c r="R23" s="46" t="s">
        <v>27</v>
      </c>
      <c r="S23" s="46" t="s">
        <v>29</v>
      </c>
      <c r="T23" s="46" t="s">
        <v>30</v>
      </c>
      <c r="U23" s="46" t="s">
        <v>31</v>
      </c>
      <c r="V23" s="46" t="s">
        <v>32</v>
      </c>
      <c r="W23" s="46" t="s">
        <v>28</v>
      </c>
      <c r="X23" s="46" t="s">
        <v>26</v>
      </c>
      <c r="Y23" s="46" t="s">
        <v>27</v>
      </c>
      <c r="Z23" s="46" t="s">
        <v>29</v>
      </c>
      <c r="AA23" s="46" t="s">
        <v>30</v>
      </c>
      <c r="AB23" s="46" t="s">
        <v>31</v>
      </c>
      <c r="AC23" s="46" t="s">
        <v>32</v>
      </c>
      <c r="AD23" s="46" t="s">
        <v>28</v>
      </c>
      <c r="AE23" s="46" t="s">
        <v>26</v>
      </c>
      <c r="AF23" s="46" t="s">
        <v>27</v>
      </c>
      <c r="AG23" s="46"/>
      <c r="AH23" s="3"/>
      <c r="AJ23"/>
      <c r="AK23"/>
      <c r="AL23"/>
      <c r="AM23" s="138"/>
      <c r="AN23" s="138"/>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row>
    <row r="24" spans="1:65" s="36" customFormat="1" ht="18" x14ac:dyDescent="0.2">
      <c r="B24" s="355" t="s">
        <v>33</v>
      </c>
      <c r="C24" s="156" t="s">
        <v>88</v>
      </c>
      <c r="D24" s="157"/>
      <c r="E24" s="157"/>
      <c r="F24" s="157"/>
      <c r="G24" s="157"/>
      <c r="H24" s="157"/>
      <c r="I24" s="157"/>
      <c r="J24" s="157"/>
      <c r="K24" s="157"/>
      <c r="L24" s="157"/>
      <c r="M24" s="157"/>
      <c r="N24" s="157"/>
      <c r="O24" s="157"/>
      <c r="P24" s="157"/>
      <c r="Q24" s="157"/>
      <c r="R24" s="157"/>
      <c r="S24" s="158"/>
      <c r="T24" s="158"/>
      <c r="U24" s="158"/>
      <c r="V24" s="158"/>
      <c r="W24" s="158"/>
      <c r="X24" s="158"/>
      <c r="Y24" s="158"/>
      <c r="Z24" s="158"/>
      <c r="AA24" s="158"/>
      <c r="AB24" s="158"/>
      <c r="AC24" s="158"/>
      <c r="AD24" s="158"/>
      <c r="AE24" s="158"/>
      <c r="AF24" s="158"/>
      <c r="AG24" s="159"/>
      <c r="AH24" s="38"/>
      <c r="AI24" s="185" t="s">
        <v>38</v>
      </c>
      <c r="AJ24" s="185" t="s">
        <v>14</v>
      </c>
      <c r="AK24" s="185" t="s">
        <v>14</v>
      </c>
      <c r="AL24" s="25"/>
      <c r="AM24" s="142"/>
      <c r="AN24" s="142"/>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row>
    <row r="25" spans="1:65" s="37" customFormat="1" x14ac:dyDescent="0.15">
      <c r="B25" s="355"/>
      <c r="C25" s="163">
        <v>1</v>
      </c>
      <c r="D25" s="164">
        <v>2</v>
      </c>
      <c r="E25" s="164">
        <v>3</v>
      </c>
      <c r="F25" s="164">
        <v>4</v>
      </c>
      <c r="G25" s="164">
        <v>5</v>
      </c>
      <c r="H25" s="164">
        <v>6</v>
      </c>
      <c r="I25" s="164">
        <v>7</v>
      </c>
      <c r="J25" s="164">
        <v>8</v>
      </c>
      <c r="K25" s="164">
        <v>9</v>
      </c>
      <c r="L25" s="164">
        <v>10</v>
      </c>
      <c r="M25" s="164">
        <v>11</v>
      </c>
      <c r="N25" s="164">
        <v>12</v>
      </c>
      <c r="O25" s="164">
        <v>13</v>
      </c>
      <c r="P25" s="164">
        <v>14</v>
      </c>
      <c r="Q25" s="164">
        <v>15</v>
      </c>
      <c r="R25" s="164">
        <v>16</v>
      </c>
      <c r="S25" s="164">
        <v>17</v>
      </c>
      <c r="T25" s="164">
        <v>18</v>
      </c>
      <c r="U25" s="164">
        <v>19</v>
      </c>
      <c r="V25" s="164">
        <v>20</v>
      </c>
      <c r="W25" s="164">
        <v>21</v>
      </c>
      <c r="X25" s="164">
        <v>22</v>
      </c>
      <c r="Y25" s="164">
        <v>23</v>
      </c>
      <c r="Z25" s="164">
        <v>24</v>
      </c>
      <c r="AA25" s="164">
        <v>25</v>
      </c>
      <c r="AB25" s="164">
        <v>26</v>
      </c>
      <c r="AC25" s="164">
        <v>27</v>
      </c>
      <c r="AD25" s="164">
        <v>28</v>
      </c>
      <c r="AE25" s="164">
        <v>29</v>
      </c>
      <c r="AF25" s="164">
        <v>30</v>
      </c>
      <c r="AG25" s="165"/>
      <c r="AH25" s="38"/>
      <c r="AI25" s="186" t="s">
        <v>14</v>
      </c>
      <c r="AJ25" s="186" t="s">
        <v>53</v>
      </c>
      <c r="AK25" s="186" t="s">
        <v>54</v>
      </c>
      <c r="AL25" s="25"/>
      <c r="AM25" s="142"/>
      <c r="AN25" s="142"/>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row>
    <row r="26" spans="1:65" ht="14" x14ac:dyDescent="0.15">
      <c r="B26" s="225" t="s">
        <v>15</v>
      </c>
      <c r="C26" s="167">
        <v>29.45736434108527</v>
      </c>
      <c r="D26" s="168">
        <v>28.68217054263566</v>
      </c>
      <c r="E26" s="168">
        <v>29.45736434108527</v>
      </c>
      <c r="F26" s="168">
        <v>47.286821705426355</v>
      </c>
      <c r="G26" s="168">
        <v>66.666666666666671</v>
      </c>
      <c r="H26" s="168">
        <v>79.069767441860463</v>
      </c>
      <c r="I26" s="168">
        <v>37.984496124031011</v>
      </c>
      <c r="J26" s="168">
        <v>31.007751937984494</v>
      </c>
      <c r="K26" s="168">
        <v>33.333333333333336</v>
      </c>
      <c r="L26" s="168">
        <v>33.333333333333336</v>
      </c>
      <c r="M26" s="168">
        <v>42.63565891472868</v>
      </c>
      <c r="N26" s="168">
        <v>89.147286821705421</v>
      </c>
      <c r="O26" s="168">
        <v>86.821705426356587</v>
      </c>
      <c r="P26" s="168"/>
      <c r="Q26" s="168"/>
      <c r="R26" s="168"/>
      <c r="S26" s="168"/>
      <c r="T26" s="168"/>
      <c r="U26" s="168"/>
      <c r="V26" s="168"/>
      <c r="W26" s="168"/>
      <c r="X26" s="168"/>
      <c r="Y26" s="168"/>
      <c r="Z26" s="168"/>
      <c r="AA26" s="168"/>
      <c r="AB26" s="168"/>
      <c r="AC26" s="168"/>
      <c r="AD26" s="168"/>
      <c r="AE26" s="168"/>
      <c r="AF26" s="168"/>
      <c r="AG26" s="169"/>
      <c r="AH26" s="128"/>
      <c r="AI26" s="180">
        <v>48.837209302325583</v>
      </c>
      <c r="AJ26" s="180">
        <v>34.79758828596038</v>
      </c>
      <c r="AK26" s="180">
        <v>80.426356589147289</v>
      </c>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row>
    <row r="27" spans="1:65" ht="14" x14ac:dyDescent="0.15">
      <c r="B27" s="118" t="s">
        <v>12</v>
      </c>
      <c r="C27" s="170">
        <v>32.909604519774014</v>
      </c>
      <c r="D27" s="119">
        <v>35.451977401129945</v>
      </c>
      <c r="E27" s="119">
        <v>34.887005649717516</v>
      </c>
      <c r="F27" s="119">
        <v>33.333333333333336</v>
      </c>
      <c r="G27" s="119">
        <v>76.129943502824858</v>
      </c>
      <c r="H27" s="119">
        <v>84.180790960451972</v>
      </c>
      <c r="I27" s="119">
        <v>41.560509554140125</v>
      </c>
      <c r="J27" s="119">
        <v>46.186440677966104</v>
      </c>
      <c r="K27" s="119">
        <v>52.118644067796609</v>
      </c>
      <c r="L27" s="119">
        <v>55.367231638418076</v>
      </c>
      <c r="M27" s="119">
        <v>54.378531073446325</v>
      </c>
      <c r="N27" s="119">
        <v>88.276836158192097</v>
      </c>
      <c r="O27" s="119">
        <v>93.78531073446328</v>
      </c>
      <c r="P27" s="119"/>
      <c r="Q27" s="119"/>
      <c r="R27" s="119"/>
      <c r="S27" s="119"/>
      <c r="T27" s="119"/>
      <c r="U27" s="119"/>
      <c r="V27" s="119"/>
      <c r="W27" s="119"/>
      <c r="X27" s="119"/>
      <c r="Y27" s="119"/>
      <c r="Z27" s="119"/>
      <c r="AA27" s="119"/>
      <c r="AB27" s="119"/>
      <c r="AC27" s="119"/>
      <c r="AD27" s="119"/>
      <c r="AE27" s="119"/>
      <c r="AF27" s="119"/>
      <c r="AG27" s="171"/>
      <c r="AH27" s="128"/>
      <c r="AI27" s="181">
        <v>56.043550713204176</v>
      </c>
      <c r="AJ27" s="181">
        <v>42.910364212858006</v>
      </c>
      <c r="AK27" s="181">
        <v>85.593220338983045</v>
      </c>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row>
    <row r="28" spans="1:65" ht="14" x14ac:dyDescent="0.15">
      <c r="A28" s="24"/>
      <c r="B28" s="45" t="s">
        <v>56</v>
      </c>
      <c r="C28" s="172">
        <v>89.509931130851385</v>
      </c>
      <c r="D28" s="173">
        <v>80.904289817474293</v>
      </c>
      <c r="E28" s="173">
        <v>84.436493738819323</v>
      </c>
      <c r="F28" s="173">
        <v>141.86046511627907</v>
      </c>
      <c r="G28" s="173">
        <v>87.569573283859</v>
      </c>
      <c r="H28" s="173">
        <v>93.928515685968478</v>
      </c>
      <c r="I28" s="173">
        <v>91.395645846327483</v>
      </c>
      <c r="J28" s="173">
        <v>67.136050067562763</v>
      </c>
      <c r="K28" s="173">
        <v>63.956639566395665</v>
      </c>
      <c r="L28" s="173">
        <v>60.204081632653065</v>
      </c>
      <c r="M28" s="173">
        <v>78.405315614617933</v>
      </c>
      <c r="N28" s="173">
        <v>100.9860465116279</v>
      </c>
      <c r="O28" s="173">
        <v>92.574950966657326</v>
      </c>
      <c r="P28" s="173"/>
      <c r="Q28" s="173"/>
      <c r="R28" s="173"/>
      <c r="S28" s="173"/>
      <c r="T28" s="173"/>
      <c r="U28" s="173"/>
      <c r="V28" s="173"/>
      <c r="W28" s="173"/>
      <c r="X28" s="173"/>
      <c r="Y28" s="173"/>
      <c r="Z28" s="173"/>
      <c r="AA28" s="173"/>
      <c r="AB28" s="173"/>
      <c r="AC28" s="173"/>
      <c r="AD28" s="173"/>
      <c r="AE28" s="173"/>
      <c r="AF28" s="173"/>
      <c r="AG28" s="174"/>
      <c r="AH28" s="128"/>
      <c r="AI28" s="182">
        <v>87.141533112781985</v>
      </c>
      <c r="AJ28" s="182">
        <v>81.093667985072358</v>
      </c>
      <c r="AK28" s="182">
        <v>93.963466114053261</v>
      </c>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row>
    <row r="29" spans="1:65" ht="12" customHeight="1" x14ac:dyDescent="0.15">
      <c r="X29" s="3"/>
      <c r="Y29" s="3"/>
      <c r="Z29" s="3"/>
      <c r="AA29" s="3"/>
      <c r="AB29" s="3"/>
      <c r="AC29" s="3"/>
      <c r="AD29" s="3"/>
      <c r="AE29" s="3"/>
      <c r="AF29" s="3"/>
      <c r="AG29" s="3"/>
      <c r="AH29" s="3"/>
      <c r="AI29" s="21"/>
      <c r="AJ29" s="21"/>
      <c r="AK29" s="21"/>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row>
    <row r="30" spans="1:65" ht="18" x14ac:dyDescent="0.2">
      <c r="B30" s="29" t="s">
        <v>52</v>
      </c>
      <c r="R30" s="3"/>
      <c r="S30" s="3"/>
      <c r="T30" s="3"/>
      <c r="U30" s="3"/>
      <c r="V30" s="3"/>
      <c r="W30" s="3"/>
      <c r="X30" s="3"/>
      <c r="Y30" s="3"/>
      <c r="Z30" s="3"/>
      <c r="AA30" s="3"/>
      <c r="AB30" s="3"/>
      <c r="AC30" s="3"/>
      <c r="AD30" s="3"/>
      <c r="AE30" s="3"/>
      <c r="AF30" s="3"/>
      <c r="AG30" s="3"/>
      <c r="AH30" s="3"/>
      <c r="AI30" s="166"/>
      <c r="AJ30" s="166"/>
      <c r="AK30" s="166"/>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row>
    <row r="31" spans="1:65" ht="14" x14ac:dyDescent="0.15">
      <c r="B31" s="42" t="s">
        <v>15</v>
      </c>
      <c r="C31" s="167">
        <v>-69.105691056910572</v>
      </c>
      <c r="D31" s="168">
        <v>-69.918699186991873</v>
      </c>
      <c r="E31" s="168">
        <v>-60.416666666666664</v>
      </c>
      <c r="F31" s="168">
        <v>-24.691358024691358</v>
      </c>
      <c r="G31" s="168">
        <v>-30.64516129032258</v>
      </c>
      <c r="H31" s="168">
        <v>-11.304347826086957</v>
      </c>
      <c r="I31" s="168">
        <v>-52.427184466019419</v>
      </c>
      <c r="J31" s="168">
        <v>-66.386554621848745</v>
      </c>
      <c r="K31" s="168">
        <v>-64.462809917355372</v>
      </c>
      <c r="L31" s="168">
        <v>-63.865546218487395</v>
      </c>
      <c r="M31" s="168">
        <v>-43.298969072164951</v>
      </c>
      <c r="N31" s="168">
        <v>-6.5040650406504064</v>
      </c>
      <c r="O31" s="168">
        <v>-8.1967213114754092</v>
      </c>
      <c r="P31" s="168"/>
      <c r="Q31" s="168"/>
      <c r="R31" s="168"/>
      <c r="S31" s="168"/>
      <c r="T31" s="168"/>
      <c r="U31" s="168"/>
      <c r="V31" s="168"/>
      <c r="W31" s="168"/>
      <c r="X31" s="168"/>
      <c r="Y31" s="168"/>
      <c r="Z31" s="168"/>
      <c r="AA31" s="168"/>
      <c r="AB31" s="168"/>
      <c r="AC31" s="168"/>
      <c r="AD31" s="168"/>
      <c r="AE31" s="168"/>
      <c r="AF31" s="168"/>
      <c r="AG31" s="169"/>
      <c r="AH31" s="128"/>
      <c r="AI31" s="180">
        <v>-43.243243243243242</v>
      </c>
      <c r="AJ31" s="180">
        <v>-58.703874067259534</v>
      </c>
      <c r="AK31" s="180">
        <v>-12.570224719101123</v>
      </c>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row>
    <row r="32" spans="1:65" ht="14" x14ac:dyDescent="0.15">
      <c r="B32" s="118" t="s">
        <v>12</v>
      </c>
      <c r="C32" s="170">
        <v>-52.254098360655739</v>
      </c>
      <c r="D32" s="119">
        <v>-55.49645390070922</v>
      </c>
      <c r="E32" s="119">
        <v>-51.089108910891092</v>
      </c>
      <c r="F32" s="119">
        <v>-50.935550935550935</v>
      </c>
      <c r="G32" s="119">
        <v>-18.825301204819276</v>
      </c>
      <c r="H32" s="119">
        <v>-10.644677661169416</v>
      </c>
      <c r="I32" s="119">
        <v>5.0887170154686077</v>
      </c>
      <c r="J32" s="119">
        <v>-29.067245119305856</v>
      </c>
      <c r="K32" s="119">
        <v>-28.764478764478763</v>
      </c>
      <c r="L32" s="119">
        <v>-26.865671641791046</v>
      </c>
      <c r="M32" s="119">
        <v>-19.287211740041929</v>
      </c>
      <c r="N32" s="119">
        <v>-8.7591240875912408</v>
      </c>
      <c r="O32" s="119">
        <v>-0.89552238805970152</v>
      </c>
      <c r="P32" s="119"/>
      <c r="Q32" s="119"/>
      <c r="R32" s="119"/>
      <c r="S32" s="119"/>
      <c r="T32" s="119"/>
      <c r="U32" s="119"/>
      <c r="V32" s="119"/>
      <c r="W32" s="119"/>
      <c r="X32" s="119"/>
      <c r="Y32" s="119"/>
      <c r="Z32" s="119"/>
      <c r="AA32" s="119"/>
      <c r="AB32" s="119"/>
      <c r="AC32" s="119"/>
      <c r="AD32" s="119"/>
      <c r="AE32" s="119"/>
      <c r="AF32" s="119"/>
      <c r="AG32" s="171"/>
      <c r="AH32" s="128"/>
      <c r="AI32" s="181">
        <v>-18.652445865899509</v>
      </c>
      <c r="AJ32" s="181">
        <v>-33.955352472383765</v>
      </c>
      <c r="AK32" s="181">
        <v>4.4227455485353246</v>
      </c>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row>
    <row r="33" spans="1:65" ht="14" x14ac:dyDescent="0.15">
      <c r="A33" s="24"/>
      <c r="B33" s="45" t="s">
        <v>56</v>
      </c>
      <c r="C33" s="172">
        <v>-35.294322900310547</v>
      </c>
      <c r="D33" s="173">
        <v>-32.406957535710816</v>
      </c>
      <c r="E33" s="173">
        <v>-19.070512820512821</v>
      </c>
      <c r="F33" s="173">
        <v>53.489223686963797</v>
      </c>
      <c r="G33" s="173">
        <v>-14.561015021844515</v>
      </c>
      <c r="H33" s="173">
        <v>-0.73825503355704702</v>
      </c>
      <c r="I33" s="173">
        <v>-54.730805661108157</v>
      </c>
      <c r="J33" s="173">
        <v>-52.61223755557269</v>
      </c>
      <c r="K33" s="173">
        <v>-50.113104436829495</v>
      </c>
      <c r="L33" s="173">
        <v>-50.591665237523578</v>
      </c>
      <c r="M33" s="173">
        <v>-29.749631811487482</v>
      </c>
      <c r="N33" s="173">
        <v>2.4715447154471546</v>
      </c>
      <c r="O33" s="173">
        <v>-7.3671736124827181</v>
      </c>
      <c r="P33" s="173"/>
      <c r="Q33" s="173"/>
      <c r="R33" s="173"/>
      <c r="S33" s="173"/>
      <c r="T33" s="173"/>
      <c r="U33" s="173"/>
      <c r="V33" s="173"/>
      <c r="W33" s="173"/>
      <c r="X33" s="173"/>
      <c r="Y33" s="173"/>
      <c r="Z33" s="173"/>
      <c r="AA33" s="173"/>
      <c r="AB33" s="173"/>
      <c r="AC33" s="173"/>
      <c r="AD33" s="173"/>
      <c r="AE33" s="173"/>
      <c r="AF33" s="173"/>
      <c r="AG33" s="174"/>
      <c r="AH33" s="128"/>
      <c r="AI33" s="182">
        <v>-30.229301469600539</v>
      </c>
      <c r="AJ33" s="182">
        <v>-37.472410742335022</v>
      </c>
      <c r="AK33" s="182">
        <v>-16.273246004375718</v>
      </c>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row>
    <row r="34" spans="1:65" ht="13.5" customHeight="1" x14ac:dyDescent="0.15">
      <c r="B34" s="120"/>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39"/>
      <c r="AF34" s="39"/>
      <c r="AG34" s="39"/>
      <c r="AH34" s="3"/>
      <c r="AI34" s="39"/>
      <c r="AJ34" s="39"/>
      <c r="AK34" s="39"/>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row>
    <row r="35" spans="1:65" ht="18" customHeight="1" x14ac:dyDescent="0.2">
      <c r="A35" s="7"/>
      <c r="B35" s="29"/>
      <c r="X35" s="356"/>
      <c r="Y35" s="356"/>
      <c r="Z35" s="356"/>
      <c r="AA35" s="356"/>
      <c r="AB35" s="356"/>
      <c r="AC35" s="356"/>
      <c r="AD35" s="356"/>
      <c r="AE35"/>
      <c r="AF35"/>
      <c r="AG35"/>
      <c r="AH35" s="3"/>
      <c r="AI35"/>
      <c r="AJ35"/>
      <c r="AK35"/>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row>
    <row r="36" spans="1:65" s="36" customFormat="1" ht="18" x14ac:dyDescent="0.2">
      <c r="B36" s="355" t="s">
        <v>9</v>
      </c>
      <c r="C36" s="156" t="s">
        <v>88</v>
      </c>
      <c r="D36" s="157"/>
      <c r="E36" s="157"/>
      <c r="F36" s="157"/>
      <c r="G36" s="157"/>
      <c r="H36" s="157"/>
      <c r="I36" s="157"/>
      <c r="J36" s="157"/>
      <c r="K36" s="157"/>
      <c r="L36" s="157"/>
      <c r="M36" s="157"/>
      <c r="N36" s="157"/>
      <c r="O36" s="157"/>
      <c r="P36" s="157"/>
      <c r="Q36" s="157"/>
      <c r="R36" s="157"/>
      <c r="S36" s="158"/>
      <c r="T36" s="158"/>
      <c r="U36" s="158"/>
      <c r="V36" s="158"/>
      <c r="W36" s="158"/>
      <c r="X36" s="158"/>
      <c r="Y36" s="158"/>
      <c r="Z36" s="158"/>
      <c r="AA36" s="158"/>
      <c r="AB36" s="158"/>
      <c r="AC36" s="158"/>
      <c r="AD36" s="158"/>
      <c r="AE36" s="158"/>
      <c r="AF36" s="158"/>
      <c r="AG36" s="159"/>
      <c r="AH36" s="38"/>
      <c r="AI36" s="185" t="s">
        <v>38</v>
      </c>
      <c r="AJ36" s="185" t="s">
        <v>14</v>
      </c>
      <c r="AK36" s="185" t="s">
        <v>14</v>
      </c>
      <c r="AL36" s="25"/>
      <c r="AM36" s="142"/>
      <c r="AN36" s="142"/>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row>
    <row r="37" spans="1:65" s="37" customFormat="1" x14ac:dyDescent="0.15">
      <c r="B37" s="355"/>
      <c r="C37" s="160">
        <v>1</v>
      </c>
      <c r="D37" s="161">
        <v>2</v>
      </c>
      <c r="E37" s="161">
        <v>3</v>
      </c>
      <c r="F37" s="161">
        <v>4</v>
      </c>
      <c r="G37" s="161">
        <v>5</v>
      </c>
      <c r="H37" s="161">
        <v>6</v>
      </c>
      <c r="I37" s="161">
        <v>7</v>
      </c>
      <c r="J37" s="161">
        <v>8</v>
      </c>
      <c r="K37" s="161">
        <v>9</v>
      </c>
      <c r="L37" s="161">
        <v>10</v>
      </c>
      <c r="M37" s="161">
        <v>11</v>
      </c>
      <c r="N37" s="161">
        <v>12</v>
      </c>
      <c r="O37" s="161">
        <v>13</v>
      </c>
      <c r="P37" s="161">
        <v>14</v>
      </c>
      <c r="Q37" s="161">
        <v>15</v>
      </c>
      <c r="R37" s="161">
        <v>16</v>
      </c>
      <c r="S37" s="161">
        <v>17</v>
      </c>
      <c r="T37" s="161">
        <v>18</v>
      </c>
      <c r="U37" s="161">
        <v>19</v>
      </c>
      <c r="V37" s="161">
        <v>20</v>
      </c>
      <c r="W37" s="161">
        <v>21</v>
      </c>
      <c r="X37" s="161">
        <v>22</v>
      </c>
      <c r="Y37" s="161">
        <v>23</v>
      </c>
      <c r="Z37" s="161">
        <v>24</v>
      </c>
      <c r="AA37" s="161">
        <v>25</v>
      </c>
      <c r="AB37" s="161">
        <v>26</v>
      </c>
      <c r="AC37" s="161">
        <v>27</v>
      </c>
      <c r="AD37" s="161">
        <v>28</v>
      </c>
      <c r="AE37" s="161">
        <v>29</v>
      </c>
      <c r="AF37" s="161">
        <v>30</v>
      </c>
      <c r="AG37" s="162"/>
      <c r="AH37" s="38"/>
      <c r="AI37" s="186" t="s">
        <v>14</v>
      </c>
      <c r="AJ37" s="186" t="s">
        <v>53</v>
      </c>
      <c r="AK37" s="186" t="s">
        <v>54</v>
      </c>
      <c r="AL37" s="25"/>
      <c r="AM37" s="142"/>
      <c r="AN37" s="142"/>
      <c r="AO37" s="146"/>
      <c r="AP37" s="146"/>
      <c r="AQ37" s="146"/>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row>
    <row r="38" spans="1:65" ht="14" x14ac:dyDescent="0.15">
      <c r="B38" s="225" t="s">
        <v>15</v>
      </c>
      <c r="C38" s="175">
        <v>92.631578947368425</v>
      </c>
      <c r="D38" s="176">
        <v>97.540540540540547</v>
      </c>
      <c r="E38" s="176">
        <v>97.921052631578945</v>
      </c>
      <c r="F38" s="176">
        <v>107.37704918032787</v>
      </c>
      <c r="G38" s="176">
        <v>112.52325581395348</v>
      </c>
      <c r="H38" s="176">
        <v>113.78431372549019</v>
      </c>
      <c r="I38" s="176">
        <v>96.857142857142861</v>
      </c>
      <c r="J38" s="176">
        <v>94.674999999999997</v>
      </c>
      <c r="K38" s="176">
        <v>97.906976744186053</v>
      </c>
      <c r="L38" s="176">
        <v>100.76744186046511</v>
      </c>
      <c r="M38" s="176">
        <v>104.52727272727273</v>
      </c>
      <c r="N38" s="176">
        <v>117.47826086956522</v>
      </c>
      <c r="O38" s="176">
        <v>120.01785714285714</v>
      </c>
      <c r="P38" s="176"/>
      <c r="Q38" s="176"/>
      <c r="R38" s="176"/>
      <c r="S38" s="176"/>
      <c r="T38" s="176"/>
      <c r="U38" s="176"/>
      <c r="V38" s="176"/>
      <c r="W38" s="176"/>
      <c r="X38" s="176"/>
      <c r="Y38" s="176"/>
      <c r="Z38" s="176"/>
      <c r="AA38" s="176"/>
      <c r="AB38" s="176"/>
      <c r="AC38" s="176"/>
      <c r="AD38" s="176"/>
      <c r="AE38" s="176"/>
      <c r="AF38" s="176"/>
      <c r="AG38" s="177"/>
      <c r="AH38" s="128"/>
      <c r="AI38" s="183">
        <v>108.00976800976801</v>
      </c>
      <c r="AJ38" s="183">
        <v>99.566831683168317</v>
      </c>
      <c r="AK38" s="183">
        <v>116.22891566265061</v>
      </c>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row>
    <row r="39" spans="1:65" ht="14" x14ac:dyDescent="0.15">
      <c r="B39" s="118" t="s">
        <v>12</v>
      </c>
      <c r="C39" s="178">
        <v>79.811072961373384</v>
      </c>
      <c r="D39" s="122">
        <v>80.561792828685256</v>
      </c>
      <c r="E39" s="122">
        <v>79.960161943319832</v>
      </c>
      <c r="F39" s="122">
        <v>79.057711864406784</v>
      </c>
      <c r="G39" s="122">
        <v>87.902838589981442</v>
      </c>
      <c r="H39" s="122">
        <v>89.557751677852352</v>
      </c>
      <c r="I39" s="122">
        <v>81.003716475095786</v>
      </c>
      <c r="J39" s="122">
        <v>82.2234250764526</v>
      </c>
      <c r="K39" s="122">
        <v>82.764878048780488</v>
      </c>
      <c r="L39" s="122">
        <v>87.44482142857143</v>
      </c>
      <c r="M39" s="122">
        <v>81.159506493506498</v>
      </c>
      <c r="N39" s="122">
        <v>87.606303999999994</v>
      </c>
      <c r="O39" s="122">
        <v>86.347274096385547</v>
      </c>
      <c r="P39" s="122"/>
      <c r="Q39" s="122"/>
      <c r="R39" s="122"/>
      <c r="S39" s="122"/>
      <c r="T39" s="122"/>
      <c r="U39" s="122"/>
      <c r="V39" s="122"/>
      <c r="W39" s="122"/>
      <c r="X39" s="122"/>
      <c r="Y39" s="122"/>
      <c r="Z39" s="122"/>
      <c r="AA39" s="122"/>
      <c r="AB39" s="122"/>
      <c r="AC39" s="122"/>
      <c r="AD39" s="122"/>
      <c r="AE39" s="122"/>
      <c r="AF39" s="122"/>
      <c r="AG39" s="179"/>
      <c r="AH39" s="128"/>
      <c r="AI39" s="184">
        <v>84.690889244238093</v>
      </c>
      <c r="AJ39" s="184">
        <v>81.928205191519694</v>
      </c>
      <c r="AK39" s="184">
        <v>87.807169966996696</v>
      </c>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row>
    <row r="40" spans="1:65" ht="14" x14ac:dyDescent="0.15">
      <c r="A40" s="24"/>
      <c r="B40" s="45" t="s">
        <v>57</v>
      </c>
      <c r="C40" s="172">
        <v>116.06356801167156</v>
      </c>
      <c r="D40" s="173">
        <v>121.07543429173754</v>
      </c>
      <c r="E40" s="173">
        <v>122.46229903960271</v>
      </c>
      <c r="F40" s="173">
        <v>135.82109404392079</v>
      </c>
      <c r="G40" s="173">
        <v>128.00867141368755</v>
      </c>
      <c r="H40" s="173">
        <v>127.0513289958228</v>
      </c>
      <c r="I40" s="173">
        <v>119.57123336053492</v>
      </c>
      <c r="J40" s="173">
        <v>115.14358579926552</v>
      </c>
      <c r="K40" s="173">
        <v>118.29531928565279</v>
      </c>
      <c r="L40" s="173">
        <v>115.23545958953802</v>
      </c>
      <c r="M40" s="173">
        <v>128.79239567041461</v>
      </c>
      <c r="N40" s="173">
        <v>134.09795357827812</v>
      </c>
      <c r="O40" s="173">
        <v>138.99437868633427</v>
      </c>
      <c r="P40" s="173"/>
      <c r="Q40" s="173"/>
      <c r="R40" s="173"/>
      <c r="S40" s="173"/>
      <c r="T40" s="173"/>
      <c r="U40" s="173"/>
      <c r="V40" s="173"/>
      <c r="W40" s="173"/>
      <c r="X40" s="173"/>
      <c r="Y40" s="173"/>
      <c r="Z40" s="173"/>
      <c r="AA40" s="173"/>
      <c r="AB40" s="173"/>
      <c r="AC40" s="173"/>
      <c r="AD40" s="173"/>
      <c r="AE40" s="173"/>
      <c r="AF40" s="173"/>
      <c r="AG40" s="174"/>
      <c r="AH40" s="128"/>
      <c r="AI40" s="182">
        <v>127.53410546709593</v>
      </c>
      <c r="AJ40" s="182">
        <v>121.5293700751965</v>
      </c>
      <c r="AK40" s="182">
        <v>132.3683654835209</v>
      </c>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row>
    <row r="41" spans="1:65" ht="12" customHeight="1" x14ac:dyDescent="0.15">
      <c r="X41" s="3"/>
      <c r="Y41" s="3"/>
      <c r="Z41" s="3"/>
      <c r="AA41" s="3"/>
      <c r="AB41" s="3"/>
      <c r="AC41" s="3"/>
      <c r="AD41" s="3"/>
      <c r="AE41" s="3"/>
      <c r="AF41" s="3"/>
      <c r="AG41" s="3"/>
      <c r="AH41" s="3"/>
      <c r="AI41" s="21"/>
      <c r="AJ41" s="21"/>
      <c r="AK41" s="21"/>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row>
    <row r="42" spans="1:65" ht="18" x14ac:dyDescent="0.2">
      <c r="B42" s="29" t="s">
        <v>52</v>
      </c>
      <c r="S42" s="3"/>
      <c r="T42" s="3"/>
      <c r="U42" s="3"/>
      <c r="V42" s="3"/>
      <c r="W42" s="3"/>
      <c r="X42" s="3"/>
      <c r="Y42" s="3"/>
      <c r="Z42" s="3"/>
      <c r="AA42" s="3"/>
      <c r="AB42" s="3"/>
      <c r="AC42" s="3"/>
      <c r="AD42" s="3"/>
      <c r="AE42" s="3"/>
      <c r="AF42" s="3"/>
      <c r="AG42" s="3"/>
      <c r="AH42" s="3"/>
      <c r="AI42" s="166"/>
      <c r="AJ42" s="166"/>
      <c r="AK42" s="166"/>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138"/>
    </row>
    <row r="43" spans="1:65" ht="14" x14ac:dyDescent="0.15">
      <c r="B43" s="42" t="s">
        <v>15</v>
      </c>
      <c r="C43" s="167">
        <v>-13.970973946494142</v>
      </c>
      <c r="D43" s="168">
        <v>-5.3676724523861292</v>
      </c>
      <c r="E43" s="168">
        <v>-4.4478445554830355</v>
      </c>
      <c r="F43" s="168">
        <v>0.79430969528980622</v>
      </c>
      <c r="G43" s="168">
        <v>-6.7881373443100239</v>
      </c>
      <c r="H43" s="168">
        <v>0.16991562758457129</v>
      </c>
      <c r="I43" s="168">
        <v>-4.2491053432602524</v>
      </c>
      <c r="J43" s="168">
        <v>-10.37132060461416</v>
      </c>
      <c r="K43" s="168">
        <v>-8.0150307784260306</v>
      </c>
      <c r="L43" s="168">
        <v>-4.9213004963895592</v>
      </c>
      <c r="M43" s="168">
        <v>3.2079138288421678</v>
      </c>
      <c r="N43" s="168">
        <v>-8.202616816234535</v>
      </c>
      <c r="O43" s="168">
        <v>-5.4245021868713899</v>
      </c>
      <c r="P43" s="168"/>
      <c r="Q43" s="168"/>
      <c r="R43" s="168"/>
      <c r="S43" s="168"/>
      <c r="T43" s="168"/>
      <c r="U43" s="168"/>
      <c r="V43" s="168"/>
      <c r="W43" s="168"/>
      <c r="X43" s="168"/>
      <c r="Y43" s="168"/>
      <c r="Z43" s="168"/>
      <c r="AA43" s="168"/>
      <c r="AB43" s="168"/>
      <c r="AC43" s="168"/>
      <c r="AD43" s="168"/>
      <c r="AE43" s="168"/>
      <c r="AF43" s="168"/>
      <c r="AG43" s="169"/>
      <c r="AH43" s="128"/>
      <c r="AI43" s="180">
        <v>0.48618684114867322</v>
      </c>
      <c r="AJ43" s="180">
        <v>-4.9737948973572266</v>
      </c>
      <c r="AK43" s="180">
        <v>0.40644012594907658</v>
      </c>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row>
    <row r="44" spans="1:65" ht="14" x14ac:dyDescent="0.15">
      <c r="B44" s="118" t="s">
        <v>12</v>
      </c>
      <c r="C44" s="170">
        <v>-16.046944787568009</v>
      </c>
      <c r="D44" s="119">
        <v>-15.318102540449431</v>
      </c>
      <c r="E44" s="119">
        <v>-14.933811693967028</v>
      </c>
      <c r="F44" s="119">
        <v>-16.03382823031863</v>
      </c>
      <c r="G44" s="119">
        <v>-14.867816527574957</v>
      </c>
      <c r="H44" s="119">
        <v>-8.9523428220488483</v>
      </c>
      <c r="I44" s="119">
        <v>-8.9496588055978936</v>
      </c>
      <c r="J44" s="119">
        <v>-14.030232509059319</v>
      </c>
      <c r="K44" s="119">
        <v>-15.282615197425031</v>
      </c>
      <c r="L44" s="119">
        <v>-6.4666458214810554</v>
      </c>
      <c r="M44" s="119">
        <v>-11.345448114305572</v>
      </c>
      <c r="N44" s="119">
        <v>-13.790924865763227</v>
      </c>
      <c r="O44" s="119">
        <v>-14.306693730904772</v>
      </c>
      <c r="P44" s="119"/>
      <c r="Q44" s="119"/>
      <c r="R44" s="119"/>
      <c r="S44" s="119"/>
      <c r="T44" s="119"/>
      <c r="U44" s="119"/>
      <c r="V44" s="119"/>
      <c r="W44" s="119"/>
      <c r="X44" s="119"/>
      <c r="Y44" s="119"/>
      <c r="Z44" s="119"/>
      <c r="AA44" s="119"/>
      <c r="AB44" s="119"/>
      <c r="AC44" s="119"/>
      <c r="AD44" s="119"/>
      <c r="AE44" s="119"/>
      <c r="AF44" s="119"/>
      <c r="AG44" s="171"/>
      <c r="AH44" s="128"/>
      <c r="AI44" s="181">
        <v>-11.155824177147764</v>
      </c>
      <c r="AJ44" s="181">
        <v>-12.82554515102016</v>
      </c>
      <c r="AK44" s="181">
        <v>-11.193246516278601</v>
      </c>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row>
    <row r="45" spans="1:65" ht="14" x14ac:dyDescent="0.15">
      <c r="A45" s="24"/>
      <c r="B45" s="45" t="s">
        <v>57</v>
      </c>
      <c r="C45" s="172">
        <v>2.4727758100296628</v>
      </c>
      <c r="D45" s="173">
        <v>11.750362694478186</v>
      </c>
      <c r="E45" s="173">
        <v>12.32683319576965</v>
      </c>
      <c r="F45" s="173">
        <v>20.041568611425923</v>
      </c>
      <c r="G45" s="173">
        <v>9.4907458656713555</v>
      </c>
      <c r="H45" s="173">
        <v>10.019212720437293</v>
      </c>
      <c r="I45" s="173">
        <v>5.1625874221618382</v>
      </c>
      <c r="J45" s="173">
        <v>4.256044899540675</v>
      </c>
      <c r="K45" s="173">
        <v>8.5786222461131789</v>
      </c>
      <c r="L45" s="173">
        <v>1.652186365670187</v>
      </c>
      <c r="M45" s="173">
        <v>16.415809040365939</v>
      </c>
      <c r="N45" s="173">
        <v>6.4822735203075732</v>
      </c>
      <c r="O45" s="173">
        <v>10.365093763731569</v>
      </c>
      <c r="P45" s="173"/>
      <c r="Q45" s="173"/>
      <c r="R45" s="173"/>
      <c r="S45" s="173"/>
      <c r="T45" s="173"/>
      <c r="U45" s="173"/>
      <c r="V45" s="173"/>
      <c r="W45" s="173"/>
      <c r="X45" s="173"/>
      <c r="Y45" s="173"/>
      <c r="Z45" s="173"/>
      <c r="AA45" s="173"/>
      <c r="AB45" s="173"/>
      <c r="AC45" s="173"/>
      <c r="AD45" s="173"/>
      <c r="AE45" s="173"/>
      <c r="AF45" s="173"/>
      <c r="AG45" s="174"/>
      <c r="AH45" s="128"/>
      <c r="AI45" s="182">
        <v>13.103853922298319</v>
      </c>
      <c r="AJ45" s="182">
        <v>9.006939323297436</v>
      </c>
      <c r="AK45" s="182">
        <v>13.061716803276614</v>
      </c>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row>
    <row r="46" spans="1:65" ht="13.5" customHeight="1" x14ac:dyDescent="0.15">
      <c r="B46" s="120"/>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39"/>
      <c r="AF46" s="39"/>
      <c r="AG46" s="39"/>
      <c r="AH46" s="3"/>
      <c r="AI46" s="39"/>
      <c r="AJ46" s="39"/>
      <c r="AK46" s="39"/>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row>
    <row r="47" spans="1:65" ht="18" customHeight="1" x14ac:dyDescent="0.2">
      <c r="A47" s="7"/>
      <c r="B47" s="29"/>
      <c r="X47" s="356"/>
      <c r="Y47" s="356"/>
      <c r="Z47" s="356"/>
      <c r="AA47" s="356"/>
      <c r="AB47" s="356"/>
      <c r="AC47" s="356"/>
      <c r="AD47" s="356"/>
      <c r="AE47"/>
      <c r="AF47"/>
      <c r="AG47"/>
      <c r="AH47" s="3"/>
      <c r="AI47"/>
      <c r="AJ47"/>
      <c r="AK47"/>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c r="BL47" s="138"/>
      <c r="BM47" s="138"/>
    </row>
    <row r="48" spans="1:65" s="36" customFormat="1" ht="18" x14ac:dyDescent="0.2">
      <c r="B48" s="355" t="s">
        <v>10</v>
      </c>
      <c r="C48" s="156" t="s">
        <v>88</v>
      </c>
      <c r="D48" s="157"/>
      <c r="E48" s="157"/>
      <c r="F48" s="157"/>
      <c r="G48" s="157"/>
      <c r="H48" s="157"/>
      <c r="I48" s="157"/>
      <c r="J48" s="157"/>
      <c r="K48" s="157"/>
      <c r="L48" s="157"/>
      <c r="M48" s="157"/>
      <c r="N48" s="157"/>
      <c r="O48" s="157"/>
      <c r="P48" s="157"/>
      <c r="Q48" s="157"/>
      <c r="R48" s="157"/>
      <c r="S48" s="158"/>
      <c r="T48" s="158"/>
      <c r="U48" s="158"/>
      <c r="V48" s="158"/>
      <c r="W48" s="158"/>
      <c r="X48" s="158"/>
      <c r="Y48" s="158"/>
      <c r="Z48" s="158"/>
      <c r="AA48" s="158"/>
      <c r="AB48" s="158"/>
      <c r="AC48" s="158"/>
      <c r="AD48" s="158"/>
      <c r="AE48" s="158"/>
      <c r="AF48" s="158"/>
      <c r="AG48" s="159"/>
      <c r="AH48" s="38"/>
      <c r="AI48" s="185" t="s">
        <v>38</v>
      </c>
      <c r="AJ48" s="185" t="s">
        <v>14</v>
      </c>
      <c r="AK48" s="185" t="s">
        <v>14</v>
      </c>
      <c r="AL48" s="25"/>
      <c r="AM48" s="142"/>
      <c r="AN48" s="142"/>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row>
    <row r="49" spans="1:65" s="37" customFormat="1" x14ac:dyDescent="0.15">
      <c r="B49" s="355"/>
      <c r="C49" s="160">
        <v>1</v>
      </c>
      <c r="D49" s="161">
        <v>2</v>
      </c>
      <c r="E49" s="161">
        <v>3</v>
      </c>
      <c r="F49" s="161">
        <v>4</v>
      </c>
      <c r="G49" s="161">
        <v>5</v>
      </c>
      <c r="H49" s="161">
        <v>6</v>
      </c>
      <c r="I49" s="161">
        <v>7</v>
      </c>
      <c r="J49" s="161">
        <v>8</v>
      </c>
      <c r="K49" s="161">
        <v>9</v>
      </c>
      <c r="L49" s="161">
        <v>10</v>
      </c>
      <c r="M49" s="161">
        <v>11</v>
      </c>
      <c r="N49" s="161">
        <v>12</v>
      </c>
      <c r="O49" s="161">
        <v>13</v>
      </c>
      <c r="P49" s="161">
        <v>14</v>
      </c>
      <c r="Q49" s="161">
        <v>15</v>
      </c>
      <c r="R49" s="161">
        <v>16</v>
      </c>
      <c r="S49" s="161">
        <v>17</v>
      </c>
      <c r="T49" s="161">
        <v>18</v>
      </c>
      <c r="U49" s="161">
        <v>19</v>
      </c>
      <c r="V49" s="161">
        <v>20</v>
      </c>
      <c r="W49" s="161">
        <v>21</v>
      </c>
      <c r="X49" s="161">
        <v>22</v>
      </c>
      <c r="Y49" s="161">
        <v>23</v>
      </c>
      <c r="Z49" s="161">
        <v>24</v>
      </c>
      <c r="AA49" s="161">
        <v>25</v>
      </c>
      <c r="AB49" s="161">
        <v>26</v>
      </c>
      <c r="AC49" s="161">
        <v>27</v>
      </c>
      <c r="AD49" s="161">
        <v>28</v>
      </c>
      <c r="AE49" s="161">
        <v>29</v>
      </c>
      <c r="AF49" s="161">
        <v>30</v>
      </c>
      <c r="AG49" s="162"/>
      <c r="AH49" s="38"/>
      <c r="AI49" s="186" t="s">
        <v>14</v>
      </c>
      <c r="AJ49" s="186" t="s">
        <v>53</v>
      </c>
      <c r="AK49" s="186" t="s">
        <v>54</v>
      </c>
      <c r="AL49" s="25"/>
      <c r="AM49" s="142"/>
      <c r="AN49" s="142"/>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row>
    <row r="50" spans="1:65" ht="14" x14ac:dyDescent="0.15">
      <c r="B50" s="225" t="s">
        <v>15</v>
      </c>
      <c r="C50" s="175">
        <v>27.286821705426355</v>
      </c>
      <c r="D50" s="176">
        <v>27.976744186046513</v>
      </c>
      <c r="E50" s="176">
        <v>28.844961240310077</v>
      </c>
      <c r="F50" s="176">
        <v>50.775193798449614</v>
      </c>
      <c r="G50" s="176">
        <v>75.015503875968989</v>
      </c>
      <c r="H50" s="176">
        <v>89.968992248062023</v>
      </c>
      <c r="I50" s="176">
        <v>36.790697674418603</v>
      </c>
      <c r="J50" s="176">
        <v>29.356589147286822</v>
      </c>
      <c r="K50" s="176">
        <v>32.63565891472868</v>
      </c>
      <c r="L50" s="176">
        <v>33.589147286821706</v>
      </c>
      <c r="M50" s="176">
        <v>44.565891472868216</v>
      </c>
      <c r="N50" s="176">
        <v>104.72868217054264</v>
      </c>
      <c r="O50" s="176">
        <v>104.2015503875969</v>
      </c>
      <c r="P50" s="176"/>
      <c r="Q50" s="176"/>
      <c r="R50" s="176"/>
      <c r="S50" s="176"/>
      <c r="T50" s="176"/>
      <c r="U50" s="176"/>
      <c r="V50" s="176"/>
      <c r="W50" s="176"/>
      <c r="X50" s="176"/>
      <c r="Y50" s="176"/>
      <c r="Z50" s="176"/>
      <c r="AA50" s="176"/>
      <c r="AB50" s="176"/>
      <c r="AC50" s="176"/>
      <c r="AD50" s="176"/>
      <c r="AE50" s="176"/>
      <c r="AF50" s="176"/>
      <c r="AG50" s="177"/>
      <c r="AH50" s="128"/>
      <c r="AI50" s="183">
        <v>52.7489564698867</v>
      </c>
      <c r="AJ50" s="183">
        <v>34.646856158484063</v>
      </c>
      <c r="AK50" s="183">
        <v>93.478682170542641</v>
      </c>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row>
    <row r="51" spans="1:65" ht="14" x14ac:dyDescent="0.15">
      <c r="B51" s="118" t="s">
        <v>12</v>
      </c>
      <c r="C51" s="178">
        <v>26.265508474576272</v>
      </c>
      <c r="D51" s="122">
        <v>28.560748587570622</v>
      </c>
      <c r="E51" s="122">
        <v>27.895706214689266</v>
      </c>
      <c r="F51" s="122">
        <v>26.352570621468928</v>
      </c>
      <c r="G51" s="122">
        <v>66.920381355932207</v>
      </c>
      <c r="H51" s="122">
        <v>75.390423728813559</v>
      </c>
      <c r="I51" s="122">
        <v>33.665557324840762</v>
      </c>
      <c r="J51" s="122">
        <v>37.976073446327682</v>
      </c>
      <c r="K51" s="122">
        <v>43.135932203389828</v>
      </c>
      <c r="L51" s="122">
        <v>48.415776836158194</v>
      </c>
      <c r="M51" s="122">
        <v>44.133347457627117</v>
      </c>
      <c r="N51" s="122">
        <v>77.336073446327688</v>
      </c>
      <c r="O51" s="122">
        <v>80.9810593220339</v>
      </c>
      <c r="P51" s="122"/>
      <c r="Q51" s="122"/>
      <c r="R51" s="122"/>
      <c r="S51" s="122"/>
      <c r="T51" s="122"/>
      <c r="U51" s="122"/>
      <c r="V51" s="122"/>
      <c r="W51" s="122"/>
      <c r="X51" s="122"/>
      <c r="Y51" s="122"/>
      <c r="Z51" s="122"/>
      <c r="AA51" s="122"/>
      <c r="AB51" s="122"/>
      <c r="AC51" s="122"/>
      <c r="AD51" s="122"/>
      <c r="AE51" s="122"/>
      <c r="AF51" s="122"/>
      <c r="AG51" s="179"/>
      <c r="AH51" s="128"/>
      <c r="AI51" s="184">
        <v>47.463781463058154</v>
      </c>
      <c r="AJ51" s="184">
        <v>35.15569124073874</v>
      </c>
      <c r="AK51" s="184">
        <v>75.156984463276842</v>
      </c>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row>
    <row r="52" spans="1:65" ht="14" x14ac:dyDescent="0.15">
      <c r="A52" s="24"/>
      <c r="B52" s="45" t="s">
        <v>58</v>
      </c>
      <c r="C52" s="172">
        <v>103.88841979525607</v>
      </c>
      <c r="D52" s="173">
        <v>97.955220257152988</v>
      </c>
      <c r="E52" s="173">
        <v>103.40287146098834</v>
      </c>
      <c r="F52" s="173">
        <v>192.67643573672487</v>
      </c>
      <c r="G52" s="173">
        <v>112.09664732330339</v>
      </c>
      <c r="H52" s="173">
        <v>119.33742748507282</v>
      </c>
      <c r="I52" s="173">
        <v>109.28290097628027</v>
      </c>
      <c r="J52" s="173">
        <v>77.302855411781991</v>
      </c>
      <c r="K52" s="173">
        <v>75.657710979441902</v>
      </c>
      <c r="L52" s="173">
        <v>69.376450161048396</v>
      </c>
      <c r="M52" s="173">
        <v>100.98008431301611</v>
      </c>
      <c r="N52" s="173">
        <v>135.42022177170116</v>
      </c>
      <c r="O52" s="173">
        <v>128.67397791528396</v>
      </c>
      <c r="P52" s="173"/>
      <c r="Q52" s="173"/>
      <c r="R52" s="173"/>
      <c r="S52" s="173"/>
      <c r="T52" s="173"/>
      <c r="U52" s="173"/>
      <c r="V52" s="173"/>
      <c r="W52" s="173"/>
      <c r="X52" s="173"/>
      <c r="Y52" s="173"/>
      <c r="Z52" s="173"/>
      <c r="AA52" s="173"/>
      <c r="AB52" s="173"/>
      <c r="AC52" s="173"/>
      <c r="AD52" s="173"/>
      <c r="AE52" s="173"/>
      <c r="AF52" s="173"/>
      <c r="AG52" s="174"/>
      <c r="AH52" s="128"/>
      <c r="AI52" s="182">
        <v>111.1351747456997</v>
      </c>
      <c r="AJ52" s="182">
        <v>98.552623873129733</v>
      </c>
      <c r="AK52" s="182">
        <v>124.37790424683435</v>
      </c>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row>
    <row r="53" spans="1:65" ht="12" customHeight="1" x14ac:dyDescent="0.15">
      <c r="X53" s="3"/>
      <c r="Y53" s="3"/>
      <c r="Z53" s="3"/>
      <c r="AA53" s="3"/>
      <c r="AB53" s="3"/>
      <c r="AC53" s="3"/>
      <c r="AD53" s="3"/>
      <c r="AE53" s="3"/>
      <c r="AF53" s="3"/>
      <c r="AG53" s="3"/>
      <c r="AH53" s="3"/>
      <c r="AI53" s="21"/>
      <c r="AJ53" s="21"/>
      <c r="AK53" s="21"/>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c r="BL53" s="138"/>
      <c r="BM53" s="138"/>
    </row>
    <row r="54" spans="1:65" ht="18" x14ac:dyDescent="0.2">
      <c r="B54" s="29" t="s">
        <v>52</v>
      </c>
      <c r="S54" s="3"/>
      <c r="T54" s="3"/>
      <c r="U54" s="3"/>
      <c r="V54" s="3"/>
      <c r="W54" s="3"/>
      <c r="X54" s="3"/>
      <c r="Y54" s="3"/>
      <c r="Z54" s="3"/>
      <c r="AA54" s="3"/>
      <c r="AB54" s="3"/>
      <c r="AC54" s="3"/>
      <c r="AD54" s="3"/>
      <c r="AE54" s="3"/>
      <c r="AF54" s="3"/>
      <c r="AG54" s="3"/>
      <c r="AH54" s="3"/>
      <c r="AI54" s="166"/>
      <c r="AJ54" s="166"/>
      <c r="AK54" s="166"/>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row>
    <row r="55" spans="1:65" ht="14" x14ac:dyDescent="0.15">
      <c r="B55" s="42" t="s">
        <v>15</v>
      </c>
      <c r="C55" s="167">
        <v>-73.421926910299007</v>
      </c>
      <c r="D55" s="168">
        <v>-71.53336488405111</v>
      </c>
      <c r="E55" s="168">
        <v>-62.177271803212037</v>
      </c>
      <c r="F55" s="168">
        <v>-24.093174180090394</v>
      </c>
      <c r="G55" s="168">
        <v>-35.353062996860174</v>
      </c>
      <c r="H55" s="168">
        <v>-11.153640052055424</v>
      </c>
      <c r="I55" s="168">
        <v>-54.448603512813129</v>
      </c>
      <c r="J55" s="168">
        <v>-69.872712808273661</v>
      </c>
      <c r="K55" s="168">
        <v>-67.311126640267105</v>
      </c>
      <c r="L55" s="168">
        <v>-65.643831271804629</v>
      </c>
      <c r="M55" s="168">
        <v>-41.480048859934854</v>
      </c>
      <c r="N55" s="168">
        <v>-14.17317832412172</v>
      </c>
      <c r="O55" s="168">
        <v>-13.176592171554063</v>
      </c>
      <c r="P55" s="168"/>
      <c r="Q55" s="168"/>
      <c r="R55" s="168"/>
      <c r="S55" s="168"/>
      <c r="T55" s="168"/>
      <c r="U55" s="168"/>
      <c r="V55" s="168"/>
      <c r="W55" s="168"/>
      <c r="X55" s="168"/>
      <c r="Y55" s="168"/>
      <c r="Z55" s="168"/>
      <c r="AA55" s="168"/>
      <c r="AB55" s="168"/>
      <c r="AC55" s="168"/>
      <c r="AD55" s="168"/>
      <c r="AE55" s="168"/>
      <c r="AF55" s="168"/>
      <c r="AG55" s="169"/>
      <c r="AH55" s="128"/>
      <c r="AI55" s="180">
        <v>-42.967299360429131</v>
      </c>
      <c r="AJ55" s="180">
        <v>-60.757858671708391</v>
      </c>
      <c r="AK55" s="180">
        <v>-12.214875030332443</v>
      </c>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c r="BL55" s="138"/>
      <c r="BM55" s="138"/>
    </row>
    <row r="56" spans="1:65" ht="14" x14ac:dyDescent="0.15">
      <c r="B56" s="118" t="s">
        <v>12</v>
      </c>
      <c r="C56" s="170">
        <v>-59.91585683504784</v>
      </c>
      <c r="D56" s="119">
        <v>-62.313552726334763</v>
      </c>
      <c r="E56" s="119">
        <v>-58.393369283979915</v>
      </c>
      <c r="F56" s="119">
        <v>-58.802460420696875</v>
      </c>
      <c r="G56" s="119">
        <v>-30.894206488498344</v>
      </c>
      <c r="H56" s="119">
        <v>-18.644072446688327</v>
      </c>
      <c r="I56" s="119">
        <v>-4.3163646005961311</v>
      </c>
      <c r="J56" s="119">
        <v>-39.019275554148365</v>
      </c>
      <c r="K56" s="119">
        <v>-39.651129358783471</v>
      </c>
      <c r="L56" s="119">
        <v>-31.595009630635399</v>
      </c>
      <c r="M56" s="119">
        <v>-28.444439253684791</v>
      </c>
      <c r="N56" s="119">
        <v>-21.342084731535792</v>
      </c>
      <c r="O56" s="119">
        <v>-15.074096473613087</v>
      </c>
      <c r="P56" s="119"/>
      <c r="Q56" s="119"/>
      <c r="R56" s="119"/>
      <c r="S56" s="119"/>
      <c r="T56" s="119"/>
      <c r="U56" s="119"/>
      <c r="V56" s="119"/>
      <c r="W56" s="119"/>
      <c r="X56" s="119"/>
      <c r="Y56" s="119"/>
      <c r="Z56" s="119"/>
      <c r="AA56" s="119"/>
      <c r="AB56" s="119"/>
      <c r="AC56" s="119"/>
      <c r="AD56" s="119"/>
      <c r="AE56" s="119"/>
      <c r="AF56" s="119"/>
      <c r="AG56" s="171"/>
      <c r="AH56" s="128"/>
      <c r="AI56" s="181">
        <v>-27.72743597750986</v>
      </c>
      <c r="AJ56" s="181">
        <v>-42.425938560870307</v>
      </c>
      <c r="AK56" s="181">
        <v>-7.2655497797785733</v>
      </c>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row>
    <row r="57" spans="1:65" ht="14" x14ac:dyDescent="0.15">
      <c r="A57" s="24"/>
      <c r="B57" s="45" t="s">
        <v>58</v>
      </c>
      <c r="C57" s="172">
        <v>-33.694296569273526</v>
      </c>
      <c r="D57" s="173">
        <v>-24.464529889924179</v>
      </c>
      <c r="E57" s="173">
        <v>-9.0944699297056513</v>
      </c>
      <c r="F57" s="173">
        <v>84.250871763331659</v>
      </c>
      <c r="G57" s="173">
        <v>-6.4522180873586521</v>
      </c>
      <c r="H57" s="173">
        <v>9.2069903446488297</v>
      </c>
      <c r="I57" s="173">
        <v>-52.393743928054526</v>
      </c>
      <c r="J57" s="173">
        <v>-50.595393109050185</v>
      </c>
      <c r="K57" s="173">
        <v>-45.833496116152098</v>
      </c>
      <c r="L57" s="173">
        <v>-49.77534746707326</v>
      </c>
      <c r="M57" s="173">
        <v>-18.217465519507286</v>
      </c>
      <c r="N57" s="173">
        <v>9.1140305243867203</v>
      </c>
      <c r="O57" s="173">
        <v>2.2343056985781269</v>
      </c>
      <c r="P57" s="173"/>
      <c r="Q57" s="173"/>
      <c r="R57" s="173"/>
      <c r="S57" s="173"/>
      <c r="T57" s="173"/>
      <c r="U57" s="173"/>
      <c r="V57" s="173"/>
      <c r="W57" s="173"/>
      <c r="X57" s="173"/>
      <c r="Y57" s="173"/>
      <c r="Z57" s="173"/>
      <c r="AA57" s="173"/>
      <c r="AB57" s="173"/>
      <c r="AC57" s="173"/>
      <c r="AD57" s="173"/>
      <c r="AE57" s="173"/>
      <c r="AF57" s="173"/>
      <c r="AG57" s="174"/>
      <c r="AH57" s="128"/>
      <c r="AI57" s="182">
        <v>-21.086651053609852</v>
      </c>
      <c r="AJ57" s="182">
        <v>-31.840588717576491</v>
      </c>
      <c r="AK57" s="182">
        <v>-5.3370945088911883</v>
      </c>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c r="BL57" s="138"/>
      <c r="BM57" s="138"/>
    </row>
    <row r="58" spans="1:65" ht="13.5" customHeight="1" x14ac:dyDescent="0.15">
      <c r="B58" s="120"/>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3"/>
      <c r="AI58" s="39"/>
      <c r="AJ58" s="4"/>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row>
    <row r="59" spans="1:65" x14ac:dyDescent="0.15">
      <c r="A59" s="4"/>
      <c r="U59" s="4"/>
      <c r="V59" s="4"/>
      <c r="W59" s="104"/>
      <c r="X59" s="104"/>
      <c r="Y59" s="104"/>
      <c r="Z59" s="104"/>
      <c r="AA59" s="104"/>
      <c r="AB59" s="104"/>
      <c r="AC59" s="104"/>
      <c r="AD59" s="104"/>
      <c r="AE59" s="104"/>
      <c r="AF59" s="4"/>
      <c r="AG59" s="104"/>
      <c r="AH59" s="104"/>
      <c r="AI59" s="4"/>
      <c r="AJ59" s="4"/>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c r="BL59" s="138"/>
      <c r="BM59" s="138"/>
    </row>
    <row r="60" spans="1:65" x14ac:dyDescent="0.15">
      <c r="A60" s="9"/>
      <c r="B60" s="323" t="s">
        <v>51</v>
      </c>
      <c r="C60" s="323"/>
      <c r="D60" s="323"/>
      <c r="E60" s="323"/>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23"/>
      <c r="AD60" s="323"/>
      <c r="AE60" s="323"/>
      <c r="AF60" s="323"/>
      <c r="AG60" s="323"/>
      <c r="AH60" s="323"/>
      <c r="AI60" s="4"/>
      <c r="AJ60" s="4"/>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row>
    <row r="61" spans="1:65" ht="14" x14ac:dyDescent="0.15">
      <c r="A61" s="4"/>
      <c r="B61" s="51"/>
      <c r="C61" s="226">
        <v>100</v>
      </c>
      <c r="D61" s="226">
        <v>100</v>
      </c>
      <c r="E61" s="226">
        <v>100</v>
      </c>
      <c r="F61" s="226">
        <v>100</v>
      </c>
      <c r="G61" s="226">
        <v>100</v>
      </c>
      <c r="H61" s="226">
        <v>100</v>
      </c>
      <c r="I61" s="226">
        <v>100</v>
      </c>
      <c r="J61" s="226">
        <v>100</v>
      </c>
      <c r="K61" s="226">
        <v>100</v>
      </c>
      <c r="L61" s="226">
        <v>100</v>
      </c>
      <c r="M61" s="226">
        <v>100</v>
      </c>
      <c r="N61" s="226">
        <v>100</v>
      </c>
      <c r="O61" s="226">
        <v>100</v>
      </c>
      <c r="P61" s="226">
        <v>100</v>
      </c>
      <c r="Q61" s="226">
        <v>100</v>
      </c>
      <c r="R61" s="226">
        <v>100</v>
      </c>
      <c r="S61" s="226">
        <v>100</v>
      </c>
      <c r="T61" s="226">
        <v>100</v>
      </c>
      <c r="U61" s="226">
        <v>100</v>
      </c>
      <c r="V61" s="226">
        <v>100</v>
      </c>
      <c r="W61" s="226">
        <v>100</v>
      </c>
      <c r="X61" s="226">
        <v>100</v>
      </c>
      <c r="Y61" s="226">
        <v>100</v>
      </c>
      <c r="Z61" s="226">
        <v>100</v>
      </c>
      <c r="AA61" s="226">
        <v>100</v>
      </c>
      <c r="AB61" s="226">
        <v>100</v>
      </c>
      <c r="AC61" s="226">
        <v>100</v>
      </c>
      <c r="AD61" s="226">
        <v>100</v>
      </c>
      <c r="AE61" s="226">
        <v>100</v>
      </c>
      <c r="AF61" s="226">
        <v>100</v>
      </c>
      <c r="AG61" s="226">
        <v>100</v>
      </c>
      <c r="AH61" s="4"/>
      <c r="AI61" s="4"/>
      <c r="AJ61" s="4"/>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row>
    <row r="62" spans="1:65" ht="26" customHeight="1" x14ac:dyDescent="0.15">
      <c r="A62" s="4"/>
      <c r="B62" s="353" t="s">
        <v>73</v>
      </c>
      <c r="C62" s="353"/>
      <c r="D62" s="353"/>
      <c r="E62" s="353"/>
      <c r="F62" s="353"/>
      <c r="G62" s="353"/>
      <c r="H62" s="353"/>
      <c r="I62" s="353"/>
      <c r="J62" s="353"/>
      <c r="K62" s="353"/>
      <c r="L62" s="353"/>
      <c r="M62" s="353"/>
      <c r="N62" s="353"/>
      <c r="O62" s="353"/>
      <c r="P62" s="353"/>
      <c r="Q62" s="353"/>
      <c r="R62" s="353"/>
      <c r="S62" s="353"/>
      <c r="T62" s="353"/>
      <c r="U62" s="353"/>
      <c r="V62" s="353"/>
      <c r="W62" s="353"/>
      <c r="X62" s="353"/>
      <c r="Y62" s="353"/>
      <c r="Z62" s="353"/>
      <c r="AA62" s="353"/>
      <c r="AB62" s="353"/>
      <c r="AC62" s="353"/>
      <c r="AD62" s="353"/>
      <c r="AE62" s="353"/>
      <c r="AF62" s="353"/>
      <c r="AG62" s="353"/>
      <c r="AH62" s="353"/>
      <c r="AI62" s="353"/>
      <c r="AJ62" s="353"/>
      <c r="AK62" s="353"/>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c r="BL62" s="138"/>
      <c r="BM62" s="138"/>
    </row>
    <row r="63" spans="1:65" x14ac:dyDescent="0.1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c r="BL63" s="138"/>
      <c r="BM63" s="138"/>
    </row>
    <row r="64" spans="1:65"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c r="BL64" s="138"/>
      <c r="BM64" s="138"/>
    </row>
    <row r="65" spans="1:65"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row>
    <row r="66" spans="1:65"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c r="BL66" s="138"/>
      <c r="BM66" s="138"/>
    </row>
    <row r="67" spans="1:65"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c r="BL67" s="138"/>
      <c r="BM67" s="138"/>
    </row>
    <row r="68" spans="1:65"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row>
    <row r="69" spans="1:65"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c r="BH69" s="138"/>
      <c r="BI69" s="138"/>
      <c r="BJ69" s="138"/>
      <c r="BK69" s="138"/>
      <c r="BL69" s="138"/>
      <c r="BM69" s="138"/>
    </row>
    <row r="70" spans="1:65" s="25" customFormat="1" x14ac:dyDescent="0.15">
      <c r="A70" s="14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2"/>
      <c r="AV70" s="142"/>
      <c r="AW70" s="142"/>
      <c r="AX70" s="142"/>
      <c r="AY70" s="142"/>
      <c r="AZ70" s="142"/>
      <c r="BA70" s="142"/>
      <c r="BB70" s="142"/>
      <c r="BC70" s="142"/>
      <c r="BD70" s="142"/>
      <c r="BE70" s="142"/>
      <c r="BF70" s="142"/>
      <c r="BG70" s="142"/>
      <c r="BH70" s="142"/>
      <c r="BI70" s="142"/>
      <c r="BJ70" s="142"/>
      <c r="BK70" s="142"/>
      <c r="BL70" s="142"/>
      <c r="BM70" s="142"/>
    </row>
    <row r="71" spans="1:65" s="25" customFormat="1" ht="10.5" customHeight="1" x14ac:dyDescent="0.15">
      <c r="A71" s="14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c r="AK71" s="142"/>
      <c r="AL71" s="142"/>
      <c r="AM71" s="142"/>
      <c r="AN71" s="142"/>
      <c r="AO71" s="142"/>
      <c r="AP71" s="142"/>
      <c r="AQ71" s="142"/>
      <c r="AR71" s="142"/>
      <c r="AS71" s="142"/>
      <c r="AT71" s="142"/>
      <c r="AU71" s="142"/>
      <c r="AV71" s="142"/>
      <c r="AW71" s="142"/>
      <c r="AX71" s="142"/>
      <c r="AY71" s="142"/>
      <c r="AZ71" s="142"/>
      <c r="BA71" s="142"/>
      <c r="BB71" s="142"/>
      <c r="BC71" s="142"/>
      <c r="BD71" s="142"/>
      <c r="BE71" s="142"/>
      <c r="BF71" s="142"/>
      <c r="BG71" s="142"/>
      <c r="BH71" s="142"/>
      <c r="BI71" s="142"/>
      <c r="BJ71" s="142"/>
      <c r="BK71" s="142"/>
      <c r="BL71" s="142"/>
      <c r="BM71" s="142"/>
    </row>
    <row r="72" spans="1:65" s="25" customFormat="1" x14ac:dyDescent="0.15">
      <c r="A72" s="14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c r="AM72" s="142"/>
      <c r="AN72" s="142"/>
      <c r="AO72" s="142"/>
      <c r="AP72" s="142"/>
      <c r="AQ72" s="142"/>
      <c r="AR72" s="142"/>
      <c r="AS72" s="142"/>
      <c r="AT72" s="142"/>
      <c r="AU72" s="142"/>
      <c r="AV72" s="142"/>
      <c r="AW72" s="142"/>
      <c r="AX72" s="142"/>
      <c r="AY72" s="142"/>
      <c r="AZ72" s="142"/>
      <c r="BA72" s="142"/>
      <c r="BB72" s="142"/>
      <c r="BC72" s="142"/>
      <c r="BD72" s="142"/>
      <c r="BE72" s="142"/>
      <c r="BF72" s="142"/>
      <c r="BG72" s="142"/>
      <c r="BH72" s="142"/>
      <c r="BI72" s="142"/>
      <c r="BJ72" s="142"/>
      <c r="BK72" s="142"/>
      <c r="BL72" s="142"/>
      <c r="BM72" s="142"/>
    </row>
    <row r="73" spans="1:65" s="73" customFormat="1" x14ac:dyDescent="0.15">
      <c r="A73" s="143"/>
      <c r="B73" s="143"/>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row>
    <row r="74" spans="1:65" s="73" customFormat="1" x14ac:dyDescent="0.15">
      <c r="A74" s="143"/>
      <c r="B74" s="143"/>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I74" s="143"/>
      <c r="AJ74" s="143"/>
      <c r="AK74" s="143"/>
      <c r="AL74" s="143"/>
      <c r="AM74" s="143"/>
      <c r="AN74" s="143"/>
      <c r="AO74" s="143"/>
      <c r="AP74" s="143"/>
      <c r="AQ74" s="143"/>
      <c r="AR74" s="143"/>
      <c r="AS74" s="143"/>
      <c r="AT74" s="143"/>
      <c r="AU74" s="143"/>
      <c r="AV74" s="143"/>
      <c r="AW74" s="143"/>
      <c r="AX74" s="143"/>
      <c r="AY74" s="143"/>
      <c r="AZ74" s="143"/>
      <c r="BA74" s="143"/>
      <c r="BB74" s="143"/>
      <c r="BC74" s="143"/>
      <c r="BD74" s="143"/>
      <c r="BE74" s="143"/>
      <c r="BF74" s="143"/>
      <c r="BG74" s="143"/>
      <c r="BH74" s="143"/>
      <c r="BI74" s="143"/>
      <c r="BJ74" s="143"/>
      <c r="BK74" s="143"/>
      <c r="BL74" s="143"/>
      <c r="BM74" s="143"/>
    </row>
    <row r="75" spans="1:65" s="73" customFormat="1" x14ac:dyDescent="0.15">
      <c r="A75" s="143"/>
      <c r="B75" s="143"/>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143"/>
      <c r="AO75" s="143"/>
      <c r="AP75" s="143"/>
      <c r="AQ75" s="143"/>
      <c r="AR75" s="143"/>
      <c r="AS75" s="143"/>
      <c r="AT75" s="143"/>
      <c r="AU75" s="143"/>
      <c r="AV75" s="143"/>
      <c r="AW75" s="143"/>
      <c r="AX75" s="143"/>
      <c r="AY75" s="143"/>
      <c r="AZ75" s="143"/>
      <c r="BA75" s="143"/>
      <c r="BB75" s="143"/>
      <c r="BC75" s="143"/>
      <c r="BD75" s="143"/>
      <c r="BE75" s="143"/>
      <c r="BF75" s="143"/>
      <c r="BG75" s="143"/>
      <c r="BH75" s="143"/>
      <c r="BI75" s="143"/>
      <c r="BJ75" s="143"/>
      <c r="BK75" s="143"/>
      <c r="BL75" s="143"/>
      <c r="BM75" s="143"/>
    </row>
    <row r="76" spans="1:65" s="73" customFormat="1" x14ac:dyDescent="0.15">
      <c r="A76" s="144"/>
      <c r="B76" s="144"/>
      <c r="C76" s="144"/>
      <c r="D76" s="144"/>
      <c r="E76" s="144"/>
      <c r="F76" s="144"/>
      <c r="G76" s="144"/>
      <c r="H76" s="144"/>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c r="BK76" s="143"/>
      <c r="BL76" s="143"/>
      <c r="BM76" s="143"/>
    </row>
    <row r="77" spans="1:65" s="73" customFormat="1" x14ac:dyDescent="0.15">
      <c r="A77" s="144"/>
      <c r="B77" s="144"/>
      <c r="C77" s="144"/>
      <c r="D77" s="144"/>
      <c r="E77" s="144"/>
      <c r="F77" s="144"/>
      <c r="G77" s="144"/>
      <c r="H77" s="144"/>
      <c r="I77" s="143"/>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3"/>
      <c r="BC77" s="143"/>
      <c r="BD77" s="143"/>
      <c r="BE77" s="143"/>
      <c r="BF77" s="143"/>
      <c r="BG77" s="143"/>
      <c r="BH77" s="143"/>
      <c r="BI77" s="143"/>
      <c r="BJ77" s="143"/>
      <c r="BK77" s="143"/>
      <c r="BL77" s="143"/>
      <c r="BM77" s="143"/>
    </row>
    <row r="78" spans="1:65" s="73" customFormat="1" x14ac:dyDescent="0.15">
      <c r="A78" s="144"/>
      <c r="B78" s="144"/>
      <c r="C78" s="144"/>
      <c r="D78" s="144"/>
      <c r="E78" s="144"/>
      <c r="F78" s="144"/>
      <c r="G78" s="144"/>
      <c r="H78" s="144"/>
      <c r="I78" s="143"/>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3"/>
      <c r="BE78" s="143"/>
      <c r="BF78" s="143"/>
      <c r="BG78" s="143"/>
      <c r="BH78" s="143"/>
      <c r="BI78" s="143"/>
      <c r="BJ78" s="143"/>
      <c r="BK78" s="143"/>
      <c r="BL78" s="143"/>
      <c r="BM78" s="143"/>
    </row>
    <row r="79" spans="1:65" s="73" customFormat="1" x14ac:dyDescent="0.15">
      <c r="A79" s="143"/>
      <c r="B79" s="143"/>
      <c r="C79" s="143"/>
      <c r="D79" s="143"/>
      <c r="E79" s="143"/>
      <c r="F79" s="143"/>
      <c r="G79" s="143"/>
      <c r="H79" s="143"/>
      <c r="I79" s="143"/>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3"/>
      <c r="BD79" s="143"/>
      <c r="BE79" s="143"/>
      <c r="BF79" s="143"/>
      <c r="BG79" s="143"/>
      <c r="BH79" s="143"/>
      <c r="BI79" s="143"/>
      <c r="BJ79" s="143"/>
      <c r="BK79" s="143"/>
      <c r="BL79" s="143"/>
      <c r="BM79" s="143"/>
    </row>
    <row r="80" spans="1:65"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38"/>
    </row>
    <row r="81" spans="1:65"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row>
    <row r="82" spans="1:65"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row>
    <row r="83" spans="1:65"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row>
    <row r="84" spans="1:65"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row>
    <row r="85" spans="1:65"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38"/>
    </row>
    <row r="86" spans="1:65"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c r="BL86" s="138"/>
      <c r="BM86" s="138"/>
    </row>
    <row r="87" spans="1:65" x14ac:dyDescent="0.15">
      <c r="A87" s="1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c r="BL87" s="138"/>
      <c r="BM87" s="138"/>
    </row>
    <row r="88" spans="1:65" x14ac:dyDescent="0.15">
      <c r="A88" s="1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c r="BL88" s="138"/>
      <c r="BM88" s="138"/>
    </row>
    <row r="89" spans="1:65" x14ac:dyDescent="0.15">
      <c r="A89" s="138"/>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row>
    <row r="90" spans="1:65" x14ac:dyDescent="0.15">
      <c r="A90" s="138"/>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c r="AA90" s="138"/>
      <c r="AB90" s="138"/>
      <c r="AC90" s="138"/>
      <c r="AD90" s="138"/>
      <c r="AE90" s="138"/>
      <c r="AF90" s="138"/>
      <c r="AG90" s="138"/>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c r="BL90" s="138"/>
      <c r="BM90" s="138"/>
    </row>
    <row r="91" spans="1:65" x14ac:dyDescent="0.15">
      <c r="A91" s="13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c r="AA91" s="138"/>
      <c r="AB91" s="138"/>
      <c r="AC91" s="138"/>
      <c r="AD91" s="138"/>
      <c r="AE91" s="138"/>
      <c r="AF91" s="138"/>
      <c r="AG91" s="138"/>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c r="BL91" s="138"/>
      <c r="BM91" s="138"/>
    </row>
    <row r="92" spans="1:65" x14ac:dyDescent="0.15">
      <c r="A92" s="13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c r="AA92" s="138"/>
      <c r="AB92" s="138"/>
      <c r="AC92" s="138"/>
      <c r="AD92" s="138"/>
      <c r="AE92" s="138"/>
      <c r="AF92" s="138"/>
      <c r="AG92" s="138"/>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c r="BL92" s="138"/>
      <c r="BM92" s="138"/>
    </row>
    <row r="93" spans="1:65" x14ac:dyDescent="0.15">
      <c r="A93" s="138"/>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c r="AG93" s="138"/>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c r="BL93" s="138"/>
      <c r="BM93" s="138"/>
    </row>
    <row r="94" spans="1:65" x14ac:dyDescent="0.15">
      <c r="A94" s="13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c r="BL94" s="138"/>
      <c r="BM94" s="138"/>
    </row>
    <row r="95" spans="1:65"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c r="BL95" s="138"/>
      <c r="BM95" s="138"/>
    </row>
    <row r="96" spans="1:65"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row>
    <row r="97" spans="1:65"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c r="BL97" s="138"/>
      <c r="BM97" s="138"/>
    </row>
    <row r="98" spans="1:65"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c r="BL98" s="138"/>
      <c r="BM98" s="138"/>
    </row>
    <row r="99" spans="1:65"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c r="BL99" s="138"/>
      <c r="BM99" s="138"/>
    </row>
    <row r="100" spans="1:65"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c r="BL100" s="138"/>
      <c r="BM100" s="138"/>
    </row>
    <row r="101" spans="1:65"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c r="BL101" s="138"/>
      <c r="BM101" s="138"/>
    </row>
    <row r="102" spans="1:65"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c r="BL102" s="138"/>
      <c r="BM102" s="138"/>
    </row>
    <row r="103" spans="1:65"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c r="BL103" s="138"/>
      <c r="BM103" s="138"/>
    </row>
  </sheetData>
  <mergeCells count="8">
    <mergeCell ref="B62:AK62"/>
    <mergeCell ref="T4:AI4"/>
    <mergeCell ref="B48:B49"/>
    <mergeCell ref="X22:AD22"/>
    <mergeCell ref="X35:AD35"/>
    <mergeCell ref="X47:AD47"/>
    <mergeCell ref="B24:B25"/>
    <mergeCell ref="B36:B37"/>
  </mergeCells>
  <phoneticPr fontId="0" type="noConversion"/>
  <printOptions horizontalCentered="1" verticalCentered="1"/>
  <pageMargins left="0.25" right="0.25" top="0.25" bottom="0.25"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pageSetUpPr fitToPage="1"/>
  </sheetPr>
  <dimension ref="A1:BK113"/>
  <sheetViews>
    <sheetView showGridLines="0" zoomScale="65" zoomScaleNormal="75" zoomScalePageLayoutView="7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3" ht="36" customHeight="1" x14ac:dyDescent="0.2">
      <c r="A1" s="6"/>
      <c r="B1" s="30" t="s">
        <v>76</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85</v>
      </c>
      <c r="AF3"/>
      <c r="AG3" s="56"/>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86</v>
      </c>
      <c r="C4" s="3"/>
      <c r="D4" s="3"/>
      <c r="E4" s="3"/>
      <c r="F4" s="3"/>
      <c r="G4" s="3"/>
      <c r="H4" s="3"/>
      <c r="I4" s="3"/>
      <c r="J4" s="3"/>
      <c r="K4" s="3"/>
      <c r="L4" s="3"/>
      <c r="M4" s="3"/>
      <c r="N4" s="3"/>
      <c r="O4" s="3"/>
      <c r="P4" s="3"/>
      <c r="Q4" s="3"/>
      <c r="R4" s="359" t="s">
        <v>89</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2" t="s">
        <v>46</v>
      </c>
      <c r="C24" s="187" t="s">
        <v>91</v>
      </c>
      <c r="D24" s="188"/>
      <c r="E24" s="188"/>
      <c r="F24" s="188"/>
      <c r="G24" s="188"/>
      <c r="H24" s="188"/>
      <c r="I24" s="188"/>
      <c r="J24" s="188"/>
      <c r="K24" s="188"/>
      <c r="L24" s="188"/>
      <c r="M24" s="188"/>
      <c r="N24" s="188"/>
      <c r="O24" s="188"/>
      <c r="P24" s="188"/>
      <c r="Q24" s="188"/>
      <c r="R24" s="324" t="s">
        <v>88</v>
      </c>
      <c r="S24" s="189"/>
      <c r="T24" s="189"/>
      <c r="U24" s="189"/>
      <c r="V24" s="189"/>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17</v>
      </c>
      <c r="D25" s="201">
        <v>18</v>
      </c>
      <c r="E25" s="201">
        <v>19</v>
      </c>
      <c r="F25" s="201">
        <v>20</v>
      </c>
      <c r="G25" s="201">
        <v>21</v>
      </c>
      <c r="H25" s="201">
        <v>22</v>
      </c>
      <c r="I25" s="201">
        <v>23</v>
      </c>
      <c r="J25" s="201">
        <v>24</v>
      </c>
      <c r="K25" s="201">
        <v>25</v>
      </c>
      <c r="L25" s="201">
        <v>26</v>
      </c>
      <c r="M25" s="201">
        <v>27</v>
      </c>
      <c r="N25" s="201">
        <v>28</v>
      </c>
      <c r="O25" s="201">
        <v>29</v>
      </c>
      <c r="P25" s="201">
        <v>30</v>
      </c>
      <c r="Q25" s="201">
        <v>31</v>
      </c>
      <c r="R25" s="325">
        <v>1</v>
      </c>
      <c r="S25" s="201">
        <v>2</v>
      </c>
      <c r="T25" s="201">
        <v>3</v>
      </c>
      <c r="U25" s="201">
        <v>4</v>
      </c>
      <c r="V25" s="201">
        <v>5</v>
      </c>
      <c r="W25" s="201">
        <v>6</v>
      </c>
      <c r="X25" s="202">
        <v>7</v>
      </c>
      <c r="Y25" s="201">
        <v>8</v>
      </c>
      <c r="Z25" s="201">
        <v>9</v>
      </c>
      <c r="AA25" s="201">
        <v>10</v>
      </c>
      <c r="AB25" s="201">
        <v>11</v>
      </c>
      <c r="AC25" s="201">
        <v>12</v>
      </c>
      <c r="AD25" s="216">
        <v>13</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65">
        <v>24.031007751937985</v>
      </c>
      <c r="D26" s="266">
        <v>24.806201550387598</v>
      </c>
      <c r="E26" s="266">
        <v>21.705426356589147</v>
      </c>
      <c r="F26" s="266">
        <v>24.806201550387598</v>
      </c>
      <c r="G26" s="266">
        <v>25.581395348837209</v>
      </c>
      <c r="H26" s="266">
        <v>35.65891472868217</v>
      </c>
      <c r="I26" s="266">
        <v>60.465116279069768</v>
      </c>
      <c r="J26" s="266">
        <v>30.232558139534884</v>
      </c>
      <c r="K26" s="266">
        <v>23.255813953488371</v>
      </c>
      <c r="L26" s="266">
        <v>27.131782945736433</v>
      </c>
      <c r="M26" s="266">
        <v>35.65891472868217</v>
      </c>
      <c r="N26" s="266">
        <v>27.131782945736433</v>
      </c>
      <c r="O26" s="266">
        <v>30.232558139534884</v>
      </c>
      <c r="P26" s="266">
        <v>43.410852713178294</v>
      </c>
      <c r="Q26" s="266">
        <v>28.68217054263566</v>
      </c>
      <c r="R26" s="326">
        <v>29.45736434108527</v>
      </c>
      <c r="S26" s="266">
        <v>28.68217054263566</v>
      </c>
      <c r="T26" s="266">
        <v>29.45736434108527</v>
      </c>
      <c r="U26" s="266">
        <v>47.286821705426355</v>
      </c>
      <c r="V26" s="266">
        <v>66.666666666666671</v>
      </c>
      <c r="W26" s="266">
        <v>79.069767441860463</v>
      </c>
      <c r="X26" s="267">
        <v>37.984496124031011</v>
      </c>
      <c r="Y26" s="266">
        <v>31.007751937984494</v>
      </c>
      <c r="Z26" s="266">
        <v>33.333333333333336</v>
      </c>
      <c r="AA26" s="266">
        <v>33.333333333333336</v>
      </c>
      <c r="AB26" s="266">
        <v>42.63565891472868</v>
      </c>
      <c r="AC26" s="266">
        <v>89.147286821705421</v>
      </c>
      <c r="AD26" s="268">
        <v>86.821705426356587</v>
      </c>
      <c r="AE26" s="269"/>
      <c r="AF26" s="265">
        <v>50.609080841638978</v>
      </c>
      <c r="AG26" s="266">
        <v>39.202657807308967</v>
      </c>
      <c r="AH26" s="270">
        <v>48.837209302325583</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06">
        <v>25.282485875706215</v>
      </c>
      <c r="D27" s="70">
        <v>25.706214689265536</v>
      </c>
      <c r="E27" s="70">
        <v>29.519774011299436</v>
      </c>
      <c r="F27" s="70">
        <v>29.802259887005651</v>
      </c>
      <c r="G27" s="70">
        <v>33.050847457627121</v>
      </c>
      <c r="H27" s="70">
        <v>35.310734463276837</v>
      </c>
      <c r="I27" s="70">
        <v>46.89265536723164</v>
      </c>
      <c r="J27" s="70">
        <v>34.322033898305087</v>
      </c>
      <c r="K27" s="70">
        <v>25.847457627118644</v>
      </c>
      <c r="L27" s="70">
        <v>30.790960451977401</v>
      </c>
      <c r="M27" s="70">
        <v>33.192090395480228</v>
      </c>
      <c r="N27" s="70">
        <v>35.310734463276837</v>
      </c>
      <c r="O27" s="70">
        <v>43.78531073446328</v>
      </c>
      <c r="P27" s="70">
        <v>61.72316384180791</v>
      </c>
      <c r="Q27" s="70">
        <v>28.531073446327685</v>
      </c>
      <c r="R27" s="327">
        <v>32.909604519774014</v>
      </c>
      <c r="S27" s="70">
        <v>35.451977401129945</v>
      </c>
      <c r="T27" s="70">
        <v>34.887005649717516</v>
      </c>
      <c r="U27" s="70">
        <v>33.333333333333336</v>
      </c>
      <c r="V27" s="70">
        <v>76.129943502824858</v>
      </c>
      <c r="W27" s="70">
        <v>84.180790960451972</v>
      </c>
      <c r="X27" s="71">
        <v>41.560509554140125</v>
      </c>
      <c r="Y27" s="70">
        <v>46.186440677966104</v>
      </c>
      <c r="Z27" s="70">
        <v>52.118644067796609</v>
      </c>
      <c r="AA27" s="70">
        <v>55.367231638418076</v>
      </c>
      <c r="AB27" s="70">
        <v>54.378531073446325</v>
      </c>
      <c r="AC27" s="70">
        <v>88.276836158192097</v>
      </c>
      <c r="AD27" s="72">
        <v>93.78531073446328</v>
      </c>
      <c r="AE27" s="77"/>
      <c r="AF27" s="206">
        <v>61.667643414917514</v>
      </c>
      <c r="AG27" s="70">
        <v>44.55835556720799</v>
      </c>
      <c r="AH27" s="207">
        <v>56.043550713204176</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90</v>
      </c>
      <c r="C28" s="271">
        <v>23.30335241210139</v>
      </c>
      <c r="D28" s="272">
        <v>24.121013900245298</v>
      </c>
      <c r="E28" s="272">
        <v>28.536385936222405</v>
      </c>
      <c r="F28" s="272">
        <v>29.762878168438267</v>
      </c>
      <c r="G28" s="272">
        <v>30.907604251839739</v>
      </c>
      <c r="H28" s="272">
        <v>40.228945216680295</v>
      </c>
      <c r="I28" s="272">
        <v>53.06623058053966</v>
      </c>
      <c r="J28" s="272">
        <v>33.360588716271465</v>
      </c>
      <c r="K28" s="272">
        <v>22.894521668029437</v>
      </c>
      <c r="L28" s="272">
        <v>26.819296811120196</v>
      </c>
      <c r="M28" s="272">
        <v>31.888798037612428</v>
      </c>
      <c r="N28" s="272">
        <v>32.134096484055604</v>
      </c>
      <c r="O28" s="272">
        <v>50.449713818479147</v>
      </c>
      <c r="P28" s="272">
        <v>66.475878986099758</v>
      </c>
      <c r="Q28" s="272">
        <v>29.435813573180702</v>
      </c>
      <c r="R28" s="328">
        <v>30.662305805396567</v>
      </c>
      <c r="S28" s="272">
        <v>35.077677841373671</v>
      </c>
      <c r="T28" s="272">
        <v>34.341782502044154</v>
      </c>
      <c r="U28" s="272">
        <v>37.040065412919049</v>
      </c>
      <c r="V28" s="272">
        <v>69.991823385118565</v>
      </c>
      <c r="W28" s="272">
        <v>81.275551921504501</v>
      </c>
      <c r="X28" s="273">
        <v>36.6312346688471</v>
      </c>
      <c r="Y28" s="272">
        <v>37.121831561733444</v>
      </c>
      <c r="Z28" s="272">
        <v>42.191332788225672</v>
      </c>
      <c r="AA28" s="272">
        <v>43.744889615699101</v>
      </c>
      <c r="AB28" s="272">
        <v>48.650858544562553</v>
      </c>
      <c r="AC28" s="272">
        <v>85.936222403924774</v>
      </c>
      <c r="AD28" s="274">
        <v>91.496320523303353</v>
      </c>
      <c r="AE28" s="269"/>
      <c r="AF28" s="271">
        <v>55.110384300899426</v>
      </c>
      <c r="AG28" s="272">
        <v>42.769536269127435</v>
      </c>
      <c r="AH28" s="275">
        <v>51.858607459588654</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2" customHeight="1" x14ac:dyDescent="0.15">
      <c r="B29" s="4"/>
      <c r="X29" s="27"/>
      <c r="Y29" s="3"/>
      <c r="Z29" s="3"/>
      <c r="AA29" s="3"/>
      <c r="AB29" s="3"/>
      <c r="AC29" s="3"/>
      <c r="AD29" s="28"/>
      <c r="AF29" s="21"/>
      <c r="AG29" s="21"/>
      <c r="AH29" s="21"/>
      <c r="AI29"/>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18" x14ac:dyDescent="0.2">
      <c r="B30" s="29"/>
      <c r="X30" s="27"/>
      <c r="Y30" s="3"/>
      <c r="Z30" s="3"/>
      <c r="AA30" s="3"/>
      <c r="AB30" s="3"/>
      <c r="AC30" s="3"/>
      <c r="AD30" s="28"/>
      <c r="AF30" s="21"/>
      <c r="AG30" s="21"/>
      <c r="AH30" s="21"/>
      <c r="AI30"/>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s="36" customFormat="1" ht="18" x14ac:dyDescent="0.2">
      <c r="B31" s="242" t="s">
        <v>47</v>
      </c>
      <c r="C31" s="187" t="s">
        <v>91</v>
      </c>
      <c r="D31" s="188"/>
      <c r="E31" s="188"/>
      <c r="F31" s="188"/>
      <c r="G31" s="188"/>
      <c r="H31" s="188"/>
      <c r="I31" s="188"/>
      <c r="J31" s="188"/>
      <c r="K31" s="188"/>
      <c r="L31" s="188"/>
      <c r="M31" s="188"/>
      <c r="N31" s="188"/>
      <c r="O31" s="188"/>
      <c r="P31" s="188"/>
      <c r="Q31" s="188"/>
      <c r="R31" s="324" t="s">
        <v>88</v>
      </c>
      <c r="S31" s="189"/>
      <c r="T31" s="189"/>
      <c r="U31" s="189"/>
      <c r="V31" s="189"/>
      <c r="W31" s="189"/>
      <c r="X31" s="190"/>
      <c r="Y31" s="189"/>
      <c r="Z31" s="189"/>
      <c r="AA31" s="189"/>
      <c r="AB31" s="189"/>
      <c r="AC31" s="189"/>
      <c r="AD31" s="215"/>
      <c r="AE31" s="38"/>
      <c r="AF31" s="194" t="s">
        <v>37</v>
      </c>
      <c r="AG31" s="195" t="s">
        <v>38</v>
      </c>
      <c r="AH31" s="196" t="s">
        <v>38</v>
      </c>
      <c r="AI31" s="25"/>
      <c r="AJ31" s="147"/>
      <c r="AK31" s="147"/>
      <c r="AL31" s="147"/>
      <c r="AM31" s="147"/>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row>
    <row r="32" spans="1:63" s="37" customFormat="1" x14ac:dyDescent="0.15">
      <c r="C32" s="200">
        <v>17</v>
      </c>
      <c r="D32" s="201">
        <v>18</v>
      </c>
      <c r="E32" s="201">
        <v>19</v>
      </c>
      <c r="F32" s="201">
        <v>20</v>
      </c>
      <c r="G32" s="201">
        <v>21</v>
      </c>
      <c r="H32" s="201">
        <v>22</v>
      </c>
      <c r="I32" s="201">
        <v>23</v>
      </c>
      <c r="J32" s="201">
        <v>24</v>
      </c>
      <c r="K32" s="201">
        <v>25</v>
      </c>
      <c r="L32" s="201">
        <v>26</v>
      </c>
      <c r="M32" s="201">
        <v>27</v>
      </c>
      <c r="N32" s="201">
        <v>28</v>
      </c>
      <c r="O32" s="201">
        <v>29</v>
      </c>
      <c r="P32" s="201">
        <v>30</v>
      </c>
      <c r="Q32" s="201">
        <v>31</v>
      </c>
      <c r="R32" s="325">
        <v>1</v>
      </c>
      <c r="S32" s="201">
        <v>2</v>
      </c>
      <c r="T32" s="201">
        <v>3</v>
      </c>
      <c r="U32" s="201">
        <v>4</v>
      </c>
      <c r="V32" s="201">
        <v>5</v>
      </c>
      <c r="W32" s="201">
        <v>6</v>
      </c>
      <c r="X32" s="202">
        <v>7</v>
      </c>
      <c r="Y32" s="201">
        <v>8</v>
      </c>
      <c r="Z32" s="201">
        <v>9</v>
      </c>
      <c r="AA32" s="201">
        <v>10</v>
      </c>
      <c r="AB32" s="201">
        <v>11</v>
      </c>
      <c r="AC32" s="201">
        <v>12</v>
      </c>
      <c r="AD32" s="216">
        <v>13</v>
      </c>
      <c r="AE32" s="38"/>
      <c r="AF32" s="203" t="s">
        <v>39</v>
      </c>
      <c r="AG32" s="204">
        <v>28</v>
      </c>
      <c r="AH32" s="205" t="s">
        <v>14</v>
      </c>
      <c r="AI32" s="25"/>
      <c r="AJ32" s="147"/>
      <c r="AK32" s="147"/>
      <c r="AL32" s="147"/>
      <c r="AM32" s="147"/>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row>
    <row r="33" spans="1:63" ht="14.25" customHeight="1" x14ac:dyDescent="0.15">
      <c r="B33" s="42" t="s">
        <v>15</v>
      </c>
      <c r="C33" s="265">
        <v>-65.555555555555557</v>
      </c>
      <c r="D33" s="266">
        <v>-72.881355932203391</v>
      </c>
      <c r="E33" s="266">
        <v>-76.859504132231407</v>
      </c>
      <c r="F33" s="266">
        <v>-69.523809523809518</v>
      </c>
      <c r="G33" s="266">
        <v>-67.32673267326733</v>
      </c>
      <c r="H33" s="266">
        <v>-56.19047619047619</v>
      </c>
      <c r="I33" s="266">
        <v>-36.585365853658537</v>
      </c>
      <c r="J33" s="266">
        <v>-48</v>
      </c>
      <c r="K33" s="266">
        <v>-49.152542372881356</v>
      </c>
      <c r="L33" s="266">
        <v>-63.541666666666664</v>
      </c>
      <c r="M33" s="266">
        <v>-52.083333333333336</v>
      </c>
      <c r="N33" s="266">
        <v>-61.53846153846154</v>
      </c>
      <c r="O33" s="266">
        <v>-64.545454545454547</v>
      </c>
      <c r="P33" s="266">
        <v>-52.136752136752136</v>
      </c>
      <c r="Q33" s="266">
        <v>-64.761904761904759</v>
      </c>
      <c r="R33" s="326">
        <v>-69.105691056910572</v>
      </c>
      <c r="S33" s="266">
        <v>-69.918699186991873</v>
      </c>
      <c r="T33" s="266">
        <v>-60.416666666666664</v>
      </c>
      <c r="U33" s="266">
        <v>-24.691358024691358</v>
      </c>
      <c r="V33" s="266">
        <v>-30.64516129032258</v>
      </c>
      <c r="W33" s="266">
        <v>-11.304347826086957</v>
      </c>
      <c r="X33" s="267">
        <v>-52.427184466019419</v>
      </c>
      <c r="Y33" s="266">
        <v>-66.386554621848745</v>
      </c>
      <c r="Z33" s="266">
        <v>-64.462809917355372</v>
      </c>
      <c r="AA33" s="266">
        <v>-63.865546218487395</v>
      </c>
      <c r="AB33" s="266">
        <v>-43.298969072164951</v>
      </c>
      <c r="AC33" s="266">
        <v>-6.5040650406504064</v>
      </c>
      <c r="AD33" s="268">
        <v>-8.1967213114754092</v>
      </c>
      <c r="AE33" s="269"/>
      <c r="AF33" s="265">
        <v>-43.159203980099505</v>
      </c>
      <c r="AG33" s="266">
        <v>-52.451309603760912</v>
      </c>
      <c r="AH33" s="270">
        <v>-43.243243243243242</v>
      </c>
      <c r="AI33"/>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row>
    <row r="34" spans="1:63" ht="14.25" customHeight="1" x14ac:dyDescent="0.15">
      <c r="B34" s="43" t="s">
        <v>12</v>
      </c>
      <c r="C34" s="206">
        <v>-50.958904109589042</v>
      </c>
      <c r="D34" s="70">
        <v>-66.233766233766232</v>
      </c>
      <c r="E34" s="70">
        <v>-65.166666666666671</v>
      </c>
      <c r="F34" s="70">
        <v>-58.708414872798436</v>
      </c>
      <c r="G34" s="70">
        <v>-46.330275229357795</v>
      </c>
      <c r="H34" s="70">
        <v>-42.660550458715598</v>
      </c>
      <c r="I34" s="70">
        <v>-36.153846153846153</v>
      </c>
      <c r="J34" s="70">
        <v>-27.46268656716418</v>
      </c>
      <c r="K34" s="70">
        <v>-30.418250950570343</v>
      </c>
      <c r="L34" s="70">
        <v>-50.900900900900901</v>
      </c>
      <c r="M34" s="70">
        <v>-49.244060475161987</v>
      </c>
      <c r="N34" s="70">
        <v>-31.318681318681318</v>
      </c>
      <c r="O34" s="70">
        <v>-17.333333333333332</v>
      </c>
      <c r="P34" s="70">
        <v>6.5853658536585362</v>
      </c>
      <c r="Q34" s="70">
        <v>-30.344827586206897</v>
      </c>
      <c r="R34" s="327">
        <v>-52.254098360655739</v>
      </c>
      <c r="S34" s="70">
        <v>-55.49645390070922</v>
      </c>
      <c r="T34" s="70">
        <v>-51.089108910891092</v>
      </c>
      <c r="U34" s="70">
        <v>-50.935550935550935</v>
      </c>
      <c r="V34" s="70">
        <v>-18.825301204819276</v>
      </c>
      <c r="W34" s="70">
        <v>-10.644677661169416</v>
      </c>
      <c r="X34" s="71">
        <v>5.0887170154686077</v>
      </c>
      <c r="Y34" s="70">
        <v>-29.067245119305856</v>
      </c>
      <c r="Z34" s="70">
        <v>-28.764478764478763</v>
      </c>
      <c r="AA34" s="70">
        <v>-26.865671641791046</v>
      </c>
      <c r="AB34" s="70">
        <v>-19.287211740041929</v>
      </c>
      <c r="AC34" s="70">
        <v>-8.7591240875912408</v>
      </c>
      <c r="AD34" s="72">
        <v>-0.89552238805970152</v>
      </c>
      <c r="AE34" s="77"/>
      <c r="AF34" s="206">
        <v>-15.736189477714031</v>
      </c>
      <c r="AG34" s="70">
        <v>-33.818473007842123</v>
      </c>
      <c r="AH34" s="207">
        <v>-18.652445865899509</v>
      </c>
      <c r="AI34"/>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row>
    <row r="35" spans="1:63" ht="14.25" customHeight="1" x14ac:dyDescent="0.15">
      <c r="A35" s="24"/>
      <c r="B35" s="45" t="s">
        <v>90</v>
      </c>
      <c r="C35" s="271">
        <v>-47.667328583109452</v>
      </c>
      <c r="D35" s="272">
        <v>-65.360931317430925</v>
      </c>
      <c r="E35" s="272">
        <v>-66.655699684037444</v>
      </c>
      <c r="F35" s="272">
        <v>-58.570916929647325</v>
      </c>
      <c r="G35" s="272">
        <v>-48.748149911506253</v>
      </c>
      <c r="H35" s="272">
        <v>-38.081036017668318</v>
      </c>
      <c r="I35" s="272">
        <v>-33.370515596958192</v>
      </c>
      <c r="J35" s="272">
        <v>-27.698282910874898</v>
      </c>
      <c r="K35" s="272">
        <v>-32.51839738348324</v>
      </c>
      <c r="L35" s="272">
        <v>-57.557112831797703</v>
      </c>
      <c r="M35" s="272">
        <v>-53.469191972345229</v>
      </c>
      <c r="N35" s="272">
        <v>-46.031196930624567</v>
      </c>
      <c r="O35" s="272">
        <v>-23.840956988493062</v>
      </c>
      <c r="P35" s="272">
        <v>0.4808478520661677</v>
      </c>
      <c r="Q35" s="272">
        <v>-25.526128320214486</v>
      </c>
      <c r="R35" s="328">
        <v>-54.527221956525096</v>
      </c>
      <c r="S35" s="272">
        <v>-54.850892822074719</v>
      </c>
      <c r="T35" s="272">
        <v>-53.083474426523686</v>
      </c>
      <c r="U35" s="272">
        <v>-44.79110351222306</v>
      </c>
      <c r="V35" s="272">
        <v>-24.014401684111618</v>
      </c>
      <c r="W35" s="272">
        <v>-12.489611218763651</v>
      </c>
      <c r="X35" s="273">
        <v>-9.4586463845477411</v>
      </c>
      <c r="Y35" s="272">
        <v>-41.644480784955029</v>
      </c>
      <c r="Z35" s="272">
        <v>-42.559374876076134</v>
      </c>
      <c r="AA35" s="272">
        <v>-39.889015318287598</v>
      </c>
      <c r="AB35" s="272">
        <v>-30.389123514515475</v>
      </c>
      <c r="AC35" s="272">
        <v>-7.555833746142965</v>
      </c>
      <c r="AD35" s="274">
        <v>-1.2141374569829189</v>
      </c>
      <c r="AE35" s="269"/>
      <c r="AF35" s="271">
        <v>-23.725305779754656</v>
      </c>
      <c r="AG35" s="272">
        <v>-36.835864030938353</v>
      </c>
      <c r="AH35" s="275">
        <v>-24.781217324395261</v>
      </c>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3.5" customHeight="1" x14ac:dyDescent="0.15">
      <c r="B36" s="35"/>
      <c r="C36" s="23"/>
      <c r="D36" s="23"/>
      <c r="E36" s="23"/>
      <c r="F36" s="23"/>
      <c r="G36" s="23"/>
      <c r="H36" s="23"/>
      <c r="I36" s="23"/>
      <c r="J36" s="23"/>
      <c r="K36" s="23"/>
      <c r="L36" s="23"/>
      <c r="M36" s="23"/>
      <c r="N36" s="23"/>
      <c r="O36" s="23"/>
      <c r="P36" s="23"/>
      <c r="Q36" s="23"/>
      <c r="R36" s="23"/>
      <c r="S36" s="23"/>
      <c r="T36" s="23"/>
      <c r="U36" s="23"/>
      <c r="V36" s="23"/>
      <c r="W36" s="23"/>
      <c r="X36" s="40"/>
      <c r="Y36" s="23"/>
      <c r="Z36" s="23"/>
      <c r="AA36" s="23"/>
      <c r="AB36" s="23"/>
      <c r="AC36" s="23"/>
      <c r="AD36" s="41"/>
      <c r="AF36" s="39"/>
      <c r="AG36" s="39"/>
      <c r="AH36" s="39"/>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8" x14ac:dyDescent="0.2">
      <c r="B37" s="29"/>
      <c r="X37" s="27"/>
      <c r="Y37" s="3"/>
      <c r="Z37" s="3"/>
      <c r="AA37" s="3"/>
      <c r="AB37" s="3"/>
      <c r="AC37" s="3"/>
      <c r="AD37" s="28"/>
      <c r="AF37" s="39"/>
      <c r="AG37" s="39"/>
      <c r="AH37" s="39"/>
      <c r="AI37"/>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s="36" customFormat="1" ht="18" x14ac:dyDescent="0.2">
      <c r="B38" s="242" t="s">
        <v>56</v>
      </c>
      <c r="C38" s="187" t="s">
        <v>91</v>
      </c>
      <c r="D38" s="188"/>
      <c r="E38" s="188"/>
      <c r="F38" s="188"/>
      <c r="G38" s="188"/>
      <c r="H38" s="188"/>
      <c r="I38" s="188"/>
      <c r="J38" s="188"/>
      <c r="K38" s="188"/>
      <c r="L38" s="188"/>
      <c r="M38" s="188"/>
      <c r="N38" s="188"/>
      <c r="O38" s="188"/>
      <c r="P38" s="188"/>
      <c r="Q38" s="188"/>
      <c r="R38" s="324" t="s">
        <v>88</v>
      </c>
      <c r="S38" s="189"/>
      <c r="T38" s="189"/>
      <c r="U38" s="189"/>
      <c r="V38" s="189"/>
      <c r="W38" s="189"/>
      <c r="X38" s="190"/>
      <c r="Y38" s="189"/>
      <c r="Z38" s="189"/>
      <c r="AA38" s="189"/>
      <c r="AB38" s="189"/>
      <c r="AC38" s="189"/>
      <c r="AD38" s="215"/>
      <c r="AE38" s="38"/>
      <c r="AF38" s="194" t="s">
        <v>37</v>
      </c>
      <c r="AG38" s="195" t="s">
        <v>38</v>
      </c>
      <c r="AH38" s="196" t="s">
        <v>38</v>
      </c>
      <c r="AI38" s="25"/>
      <c r="AJ38" s="147"/>
      <c r="AK38" s="147"/>
      <c r="AL38" s="147"/>
      <c r="AM38" s="147"/>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row>
    <row r="39" spans="1:63" s="37" customFormat="1" x14ac:dyDescent="0.15">
      <c r="C39" s="191">
        <v>17</v>
      </c>
      <c r="D39" s="201">
        <v>18</v>
      </c>
      <c r="E39" s="201">
        <v>19</v>
      </c>
      <c r="F39" s="201">
        <v>20</v>
      </c>
      <c r="G39" s="201">
        <v>21</v>
      </c>
      <c r="H39" s="201">
        <v>22</v>
      </c>
      <c r="I39" s="201">
        <v>23</v>
      </c>
      <c r="J39" s="201">
        <v>24</v>
      </c>
      <c r="K39" s="201">
        <v>25</v>
      </c>
      <c r="L39" s="201">
        <v>26</v>
      </c>
      <c r="M39" s="201">
        <v>27</v>
      </c>
      <c r="N39" s="201">
        <v>28</v>
      </c>
      <c r="O39" s="201">
        <v>29</v>
      </c>
      <c r="P39" s="201">
        <v>30</v>
      </c>
      <c r="Q39" s="201">
        <v>31</v>
      </c>
      <c r="R39" s="325">
        <v>1</v>
      </c>
      <c r="S39" s="201">
        <v>2</v>
      </c>
      <c r="T39" s="201">
        <v>3</v>
      </c>
      <c r="U39" s="201">
        <v>4</v>
      </c>
      <c r="V39" s="201">
        <v>5</v>
      </c>
      <c r="W39" s="201">
        <v>6</v>
      </c>
      <c r="X39" s="202">
        <v>7</v>
      </c>
      <c r="Y39" s="201">
        <v>8</v>
      </c>
      <c r="Z39" s="201">
        <v>9</v>
      </c>
      <c r="AA39" s="201">
        <v>10</v>
      </c>
      <c r="AB39" s="201">
        <v>11</v>
      </c>
      <c r="AC39" s="201">
        <v>12</v>
      </c>
      <c r="AD39" s="216">
        <v>13</v>
      </c>
      <c r="AE39" s="38"/>
      <c r="AF39" s="203" t="s">
        <v>39</v>
      </c>
      <c r="AG39" s="204">
        <v>28</v>
      </c>
      <c r="AH39" s="205" t="s">
        <v>14</v>
      </c>
      <c r="AI39" s="25"/>
      <c r="AJ39" s="147"/>
      <c r="AK39" s="147"/>
      <c r="AL39" s="147"/>
      <c r="AM39" s="147"/>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row>
    <row r="40" spans="1:63" ht="14.25" customHeight="1" x14ac:dyDescent="0.15">
      <c r="A40" s="8"/>
      <c r="B40" s="42" t="s">
        <v>12</v>
      </c>
      <c r="C40" s="265">
        <v>95.050019488112255</v>
      </c>
      <c r="D40" s="266">
        <v>96.498849987222087</v>
      </c>
      <c r="E40" s="266">
        <v>73.528429954378552</v>
      </c>
      <c r="F40" s="266">
        <v>83.235974870494871</v>
      </c>
      <c r="G40" s="266">
        <v>77.400119260584376</v>
      </c>
      <c r="H40" s="266">
        <v>100.9860465116279</v>
      </c>
      <c r="I40" s="266">
        <v>128.94368170355841</v>
      </c>
      <c r="J40" s="266">
        <v>88.084984209015218</v>
      </c>
      <c r="K40" s="266">
        <v>89.973313000381239</v>
      </c>
      <c r="L40" s="266">
        <v>88.116065713676122</v>
      </c>
      <c r="M40" s="266">
        <v>107.43196437407224</v>
      </c>
      <c r="N40" s="266">
        <v>76.837209302325576</v>
      </c>
      <c r="O40" s="266">
        <v>69.047261815453865</v>
      </c>
      <c r="P40" s="266">
        <v>70.331541695492518</v>
      </c>
      <c r="Q40" s="266">
        <v>100.52958784250518</v>
      </c>
      <c r="R40" s="326">
        <v>89.509931130851385</v>
      </c>
      <c r="S40" s="266">
        <v>80.904289817474293</v>
      </c>
      <c r="T40" s="266">
        <v>84.436493738819323</v>
      </c>
      <c r="U40" s="266">
        <v>141.86046511627907</v>
      </c>
      <c r="V40" s="266">
        <v>87.569573283859</v>
      </c>
      <c r="W40" s="266">
        <v>93.928515685968478</v>
      </c>
      <c r="X40" s="267">
        <v>91.395645846327483</v>
      </c>
      <c r="Y40" s="266">
        <v>67.136050067562763</v>
      </c>
      <c r="Z40" s="266">
        <v>63.956639566395665</v>
      </c>
      <c r="AA40" s="266">
        <v>60.204081632653065</v>
      </c>
      <c r="AB40" s="266">
        <v>78.405315614617933</v>
      </c>
      <c r="AC40" s="266">
        <v>100.9860465116279</v>
      </c>
      <c r="AD40" s="268">
        <v>92.574950966657326</v>
      </c>
      <c r="AE40" s="269"/>
      <c r="AF40" s="265">
        <v>82.067479863186321</v>
      </c>
      <c r="AG40" s="266">
        <v>87.980486057612822</v>
      </c>
      <c r="AH40" s="270">
        <v>87.141533112781985</v>
      </c>
      <c r="AI40"/>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row>
    <row r="41" spans="1:63" ht="14.25" customHeight="1" x14ac:dyDescent="0.15">
      <c r="A41" s="24"/>
      <c r="B41" s="44" t="s">
        <v>90</v>
      </c>
      <c r="C41" s="208">
        <v>103.12253501971985</v>
      </c>
      <c r="D41" s="209">
        <v>102.84062541058994</v>
      </c>
      <c r="E41" s="209">
        <v>76.062282046156241</v>
      </c>
      <c r="F41" s="209">
        <v>83.346111253087997</v>
      </c>
      <c r="G41" s="209">
        <v>82.767318813830443</v>
      </c>
      <c r="H41" s="209">
        <v>88.639944538980274</v>
      </c>
      <c r="I41" s="209">
        <v>113.94273838105136</v>
      </c>
      <c r="J41" s="209">
        <v>90.623575011399907</v>
      </c>
      <c r="K41" s="209">
        <v>101.57807308970099</v>
      </c>
      <c r="L41" s="209">
        <v>101.1651540934014</v>
      </c>
      <c r="M41" s="209">
        <v>111.82269926455973</v>
      </c>
      <c r="N41" s="209">
        <v>84.433003925281568</v>
      </c>
      <c r="O41" s="209">
        <v>59.926124156646942</v>
      </c>
      <c r="P41" s="209">
        <v>65.303164659553573</v>
      </c>
      <c r="Q41" s="209">
        <v>97.439707149009479</v>
      </c>
      <c r="R41" s="329">
        <v>96.070284237726099</v>
      </c>
      <c r="S41" s="209">
        <v>81.767586418749204</v>
      </c>
      <c r="T41" s="209">
        <v>85.777039497969724</v>
      </c>
      <c r="U41" s="209">
        <v>127.66398001266322</v>
      </c>
      <c r="V41" s="209">
        <v>95.249221183800628</v>
      </c>
      <c r="W41" s="209">
        <v>97.286041832389685</v>
      </c>
      <c r="X41" s="210">
        <v>103.69428294573643</v>
      </c>
      <c r="Y41" s="209">
        <v>83.529692995936202</v>
      </c>
      <c r="Z41" s="209">
        <v>79.00516795865633</v>
      </c>
      <c r="AA41" s="209">
        <v>76.199376947040491</v>
      </c>
      <c r="AB41" s="209">
        <v>87.6359846264087</v>
      </c>
      <c r="AC41" s="209">
        <v>103.73656687245075</v>
      </c>
      <c r="AD41" s="217">
        <v>94.890925591093932</v>
      </c>
      <c r="AE41" s="77"/>
      <c r="AF41" s="208">
        <v>91.832204553893874</v>
      </c>
      <c r="AG41" s="209">
        <v>91.660235829133441</v>
      </c>
      <c r="AH41" s="211">
        <v>94.173776919063002</v>
      </c>
      <c r="AI41"/>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row>
    <row r="42" spans="1:63" ht="12" customHeight="1" x14ac:dyDescent="0.15">
      <c r="B42" s="4"/>
      <c r="X42" s="27"/>
      <c r="Y42" s="3"/>
      <c r="Z42" s="3"/>
      <c r="AA42" s="3"/>
      <c r="AB42" s="3"/>
      <c r="AC42" s="3"/>
      <c r="AD42" s="28"/>
      <c r="AF42" s="39"/>
      <c r="AG42" s="39"/>
      <c r="AH42" s="39"/>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8" x14ac:dyDescent="0.2">
      <c r="B43" s="29"/>
      <c r="X43" s="27"/>
      <c r="Y43" s="3"/>
      <c r="Z43" s="3"/>
      <c r="AA43" s="3"/>
      <c r="AB43" s="3"/>
      <c r="AC43" s="3"/>
      <c r="AD43" s="28"/>
      <c r="AF43" s="39"/>
      <c r="AG43" s="39"/>
      <c r="AH43" s="39"/>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s="36" customFormat="1" ht="18" x14ac:dyDescent="0.2">
      <c r="B44" s="242" t="s">
        <v>48</v>
      </c>
      <c r="C44" s="187" t="s">
        <v>91</v>
      </c>
      <c r="D44" s="188"/>
      <c r="E44" s="188"/>
      <c r="F44" s="188"/>
      <c r="G44" s="188"/>
      <c r="H44" s="188"/>
      <c r="I44" s="188"/>
      <c r="J44" s="188"/>
      <c r="K44" s="188"/>
      <c r="L44" s="188"/>
      <c r="M44" s="188"/>
      <c r="N44" s="188"/>
      <c r="O44" s="188"/>
      <c r="P44" s="188"/>
      <c r="Q44" s="188"/>
      <c r="R44" s="324" t="s">
        <v>88</v>
      </c>
      <c r="S44" s="189"/>
      <c r="T44" s="189"/>
      <c r="U44" s="189"/>
      <c r="V44" s="189"/>
      <c r="W44" s="189"/>
      <c r="X44" s="190"/>
      <c r="Y44" s="189"/>
      <c r="Z44" s="189"/>
      <c r="AA44" s="189"/>
      <c r="AB44" s="189"/>
      <c r="AC44" s="189"/>
      <c r="AD44" s="215"/>
      <c r="AE44" s="38"/>
      <c r="AF44" s="194" t="s">
        <v>37</v>
      </c>
      <c r="AG44" s="195" t="s">
        <v>38</v>
      </c>
      <c r="AH44" s="196" t="s">
        <v>38</v>
      </c>
      <c r="AI44" s="25"/>
      <c r="AJ44" s="147"/>
      <c r="AK44" s="147"/>
      <c r="AL44" s="147"/>
      <c r="AM44" s="147"/>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row>
    <row r="45" spans="1:63" s="37" customFormat="1" x14ac:dyDescent="0.15">
      <c r="C45" s="200">
        <v>17</v>
      </c>
      <c r="D45" s="201">
        <v>18</v>
      </c>
      <c r="E45" s="201">
        <v>19</v>
      </c>
      <c r="F45" s="201">
        <v>20</v>
      </c>
      <c r="G45" s="201">
        <v>21</v>
      </c>
      <c r="H45" s="201">
        <v>22</v>
      </c>
      <c r="I45" s="201">
        <v>23</v>
      </c>
      <c r="J45" s="201">
        <v>24</v>
      </c>
      <c r="K45" s="201">
        <v>25</v>
      </c>
      <c r="L45" s="201">
        <v>26</v>
      </c>
      <c r="M45" s="201">
        <v>27</v>
      </c>
      <c r="N45" s="201">
        <v>28</v>
      </c>
      <c r="O45" s="201">
        <v>29</v>
      </c>
      <c r="P45" s="201">
        <v>30</v>
      </c>
      <c r="Q45" s="201">
        <v>31</v>
      </c>
      <c r="R45" s="325">
        <v>1</v>
      </c>
      <c r="S45" s="201">
        <v>2</v>
      </c>
      <c r="T45" s="201">
        <v>3</v>
      </c>
      <c r="U45" s="201">
        <v>4</v>
      </c>
      <c r="V45" s="201">
        <v>5</v>
      </c>
      <c r="W45" s="201">
        <v>6</v>
      </c>
      <c r="X45" s="202">
        <v>7</v>
      </c>
      <c r="Y45" s="201">
        <v>8</v>
      </c>
      <c r="Z45" s="201">
        <v>9</v>
      </c>
      <c r="AA45" s="201">
        <v>10</v>
      </c>
      <c r="AB45" s="201">
        <v>11</v>
      </c>
      <c r="AC45" s="201">
        <v>12</v>
      </c>
      <c r="AD45" s="216">
        <v>13</v>
      </c>
      <c r="AE45" s="38"/>
      <c r="AF45" s="203" t="s">
        <v>39</v>
      </c>
      <c r="AG45" s="204">
        <v>28</v>
      </c>
      <c r="AH45" s="205" t="s">
        <v>14</v>
      </c>
      <c r="AI45" s="25"/>
      <c r="AJ45" s="147"/>
      <c r="AK45" s="147"/>
      <c r="AL45" s="147"/>
      <c r="AM45" s="147"/>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row>
    <row r="46" spans="1:63" ht="14.25" customHeight="1" x14ac:dyDescent="0.15">
      <c r="A46" s="8"/>
      <c r="B46" s="42" t="s">
        <v>12</v>
      </c>
      <c r="C46" s="265">
        <v>-29.764121663563003</v>
      </c>
      <c r="D46" s="266">
        <v>-19.687092568448502</v>
      </c>
      <c r="E46" s="266">
        <v>-33.567954446597334</v>
      </c>
      <c r="F46" s="266">
        <v>-26.192733017377567</v>
      </c>
      <c r="G46" s="266">
        <v>-39.121604468139118</v>
      </c>
      <c r="H46" s="266">
        <v>-23.596190476190475</v>
      </c>
      <c r="I46" s="266">
        <v>-0.67587422862180424</v>
      </c>
      <c r="J46" s="266">
        <v>-28.31275720164609</v>
      </c>
      <c r="K46" s="266">
        <v>-26.924145595998887</v>
      </c>
      <c r="L46" s="266">
        <v>-25.745412844036696</v>
      </c>
      <c r="M46" s="266">
        <v>-5.5939716312056742</v>
      </c>
      <c r="N46" s="266">
        <v>-44</v>
      </c>
      <c r="O46" s="266">
        <v>-57.111436950146626</v>
      </c>
      <c r="P46" s="266">
        <v>-55.09397797727317</v>
      </c>
      <c r="Q46" s="266">
        <v>-49.41065535124941</v>
      </c>
      <c r="R46" s="326">
        <v>-35.294322900310547</v>
      </c>
      <c r="S46" s="266">
        <v>-32.406957535710816</v>
      </c>
      <c r="T46" s="266">
        <v>-19.070512820512821</v>
      </c>
      <c r="U46" s="266">
        <v>53.489223686963797</v>
      </c>
      <c r="V46" s="266">
        <v>-14.561015021844515</v>
      </c>
      <c r="W46" s="266">
        <v>-0.73825503355704702</v>
      </c>
      <c r="X46" s="267">
        <v>-54.730805661108157</v>
      </c>
      <c r="Y46" s="266">
        <v>-52.61223755557269</v>
      </c>
      <c r="Z46" s="266">
        <v>-50.113104436829495</v>
      </c>
      <c r="AA46" s="266">
        <v>-50.591665237523578</v>
      </c>
      <c r="AB46" s="266">
        <v>-29.749631811487482</v>
      </c>
      <c r="AC46" s="266">
        <v>2.4715447154471546</v>
      </c>
      <c r="AD46" s="268">
        <v>-7.3671736124827181</v>
      </c>
      <c r="AE46" s="269"/>
      <c r="AF46" s="265">
        <v>-32.544237356952515</v>
      </c>
      <c r="AG46" s="266">
        <v>-28.154135213783558</v>
      </c>
      <c r="AH46" s="270">
        <v>-30.229301469600539</v>
      </c>
      <c r="AI46"/>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row>
    <row r="47" spans="1:63" ht="14.25" customHeight="1" x14ac:dyDescent="0.15">
      <c r="A47" s="24"/>
      <c r="B47" s="44" t="s">
        <v>90</v>
      </c>
      <c r="C47" s="208">
        <v>-34.181757758830209</v>
      </c>
      <c r="D47" s="209">
        <v>-21.710816430110484</v>
      </c>
      <c r="E47" s="209">
        <v>-30.601345211940767</v>
      </c>
      <c r="F47" s="209">
        <v>-26.43769010181224</v>
      </c>
      <c r="G47" s="209">
        <v>-36.249584609496935</v>
      </c>
      <c r="H47" s="209">
        <v>-29.247001254696904</v>
      </c>
      <c r="I47" s="209">
        <v>-4.8249664326587158</v>
      </c>
      <c r="J47" s="209">
        <v>-28.079163132598246</v>
      </c>
      <c r="K47" s="209">
        <v>-24.649896185670542</v>
      </c>
      <c r="L47" s="209">
        <v>-14.100251500686127</v>
      </c>
      <c r="M47" s="209">
        <v>2.9783678765867063</v>
      </c>
      <c r="N47" s="209">
        <v>-28.733756774080764</v>
      </c>
      <c r="O47" s="209">
        <v>-53.446703040650611</v>
      </c>
      <c r="P47" s="209">
        <v>-52.365800163514784</v>
      </c>
      <c r="Q47" s="209">
        <v>-52.683948822201579</v>
      </c>
      <c r="R47" s="329">
        <v>-32.059772302557633</v>
      </c>
      <c r="S47" s="209">
        <v>-33.373431517787004</v>
      </c>
      <c r="T47" s="209">
        <v>-15.630296895405039</v>
      </c>
      <c r="U47" s="209">
        <v>36.406714798187849</v>
      </c>
      <c r="V47" s="209">
        <v>-8.7263372970302573</v>
      </c>
      <c r="W47" s="209">
        <v>1.3544259249489636</v>
      </c>
      <c r="X47" s="210">
        <v>-47.457362150744828</v>
      </c>
      <c r="Y47" s="209">
        <v>-42.398858188061183</v>
      </c>
      <c r="Z47" s="209">
        <v>-38.132306175331848</v>
      </c>
      <c r="AA47" s="209">
        <v>-39.887103874866632</v>
      </c>
      <c r="AB47" s="209">
        <v>-18.545730508567111</v>
      </c>
      <c r="AC47" s="209">
        <v>1.1377339945977134</v>
      </c>
      <c r="AD47" s="217">
        <v>-7.0684039950067445</v>
      </c>
      <c r="AE47" s="77"/>
      <c r="AF47" s="208">
        <v>-25.478828068754904</v>
      </c>
      <c r="AG47" s="209">
        <v>-24.722012473140047</v>
      </c>
      <c r="AH47" s="211">
        <v>-24.544435926953206</v>
      </c>
      <c r="AI47"/>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row>
    <row r="48" spans="1:63" ht="14.25" customHeight="1" x14ac:dyDescent="0.15">
      <c r="A48" s="24"/>
      <c r="B48" s="51"/>
      <c r="C48" s="293"/>
      <c r="D48" s="293"/>
      <c r="E48" s="293"/>
      <c r="F48" s="293"/>
      <c r="G48" s="293"/>
      <c r="H48" s="293"/>
      <c r="I48" s="293"/>
      <c r="J48" s="293"/>
      <c r="K48" s="293"/>
      <c r="L48" s="293"/>
      <c r="M48" s="293"/>
      <c r="N48" s="293"/>
      <c r="O48" s="293"/>
      <c r="P48" s="293"/>
      <c r="Q48" s="293"/>
      <c r="R48" s="293"/>
      <c r="S48" s="293"/>
      <c r="T48" s="293"/>
      <c r="U48" s="293"/>
      <c r="V48" s="293"/>
      <c r="W48" s="293"/>
      <c r="X48" s="294"/>
      <c r="Y48" s="293"/>
      <c r="Z48" s="293"/>
      <c r="AA48" s="293"/>
      <c r="AB48" s="293"/>
      <c r="AC48" s="293"/>
      <c r="AD48" s="295"/>
      <c r="AE48" s="296"/>
      <c r="AF48" s="293"/>
      <c r="AG48" s="293"/>
      <c r="AH48" s="293"/>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8" x14ac:dyDescent="0.2">
      <c r="B49" s="29"/>
      <c r="X49" s="27"/>
      <c r="Y49" s="3"/>
      <c r="Z49" s="3"/>
      <c r="AA49" s="3"/>
      <c r="AB49" s="3"/>
      <c r="AC49" s="3"/>
      <c r="AD49" s="28"/>
      <c r="AF49" s="39"/>
      <c r="AG49" s="39"/>
      <c r="AH49" s="39"/>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s="36" customFormat="1" ht="18" x14ac:dyDescent="0.2">
      <c r="B50" s="242" t="s">
        <v>34</v>
      </c>
      <c r="C50" s="187" t="s">
        <v>91</v>
      </c>
      <c r="D50" s="188"/>
      <c r="E50" s="188"/>
      <c r="F50" s="188"/>
      <c r="G50" s="188"/>
      <c r="H50" s="188"/>
      <c r="I50" s="188"/>
      <c r="J50" s="188"/>
      <c r="K50" s="188"/>
      <c r="L50" s="188"/>
      <c r="M50" s="188"/>
      <c r="N50" s="188"/>
      <c r="O50" s="188"/>
      <c r="P50" s="188"/>
      <c r="Q50" s="188"/>
      <c r="R50" s="324" t="s">
        <v>88</v>
      </c>
      <c r="S50" s="189"/>
      <c r="T50" s="189"/>
      <c r="U50" s="189"/>
      <c r="V50" s="189"/>
      <c r="W50" s="189"/>
      <c r="X50" s="190"/>
      <c r="Y50" s="189"/>
      <c r="Z50" s="189"/>
      <c r="AA50" s="189"/>
      <c r="AB50" s="189"/>
      <c r="AC50" s="189"/>
      <c r="AD50" s="215"/>
      <c r="AE50" s="38"/>
      <c r="AF50" s="194" t="s">
        <v>37</v>
      </c>
      <c r="AG50" s="195" t="s">
        <v>38</v>
      </c>
      <c r="AH50" s="196" t="s">
        <v>38</v>
      </c>
      <c r="AI50" s="25"/>
      <c r="AJ50" s="147"/>
      <c r="AK50" s="147"/>
      <c r="AL50" s="147"/>
      <c r="AM50" s="147"/>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row>
    <row r="51" spans="1:63" s="37" customFormat="1" x14ac:dyDescent="0.15">
      <c r="C51" s="200">
        <v>17</v>
      </c>
      <c r="D51" s="201">
        <v>18</v>
      </c>
      <c r="E51" s="201">
        <v>19</v>
      </c>
      <c r="F51" s="201">
        <v>20</v>
      </c>
      <c r="G51" s="201">
        <v>21</v>
      </c>
      <c r="H51" s="201">
        <v>22</v>
      </c>
      <c r="I51" s="201">
        <v>23</v>
      </c>
      <c r="J51" s="201">
        <v>24</v>
      </c>
      <c r="K51" s="201">
        <v>25</v>
      </c>
      <c r="L51" s="201">
        <v>26</v>
      </c>
      <c r="M51" s="201">
        <v>27</v>
      </c>
      <c r="N51" s="201">
        <v>28</v>
      </c>
      <c r="O51" s="201">
        <v>29</v>
      </c>
      <c r="P51" s="201">
        <v>30</v>
      </c>
      <c r="Q51" s="201">
        <v>31</v>
      </c>
      <c r="R51" s="325">
        <v>1</v>
      </c>
      <c r="S51" s="201">
        <v>2</v>
      </c>
      <c r="T51" s="201">
        <v>3</v>
      </c>
      <c r="U51" s="201">
        <v>4</v>
      </c>
      <c r="V51" s="201">
        <v>5</v>
      </c>
      <c r="W51" s="201">
        <v>6</v>
      </c>
      <c r="X51" s="202">
        <v>7</v>
      </c>
      <c r="Y51" s="201">
        <v>8</v>
      </c>
      <c r="Z51" s="201">
        <v>9</v>
      </c>
      <c r="AA51" s="201">
        <v>10</v>
      </c>
      <c r="AB51" s="201">
        <v>11</v>
      </c>
      <c r="AC51" s="201">
        <v>12</v>
      </c>
      <c r="AD51" s="216">
        <v>13</v>
      </c>
      <c r="AE51" s="38"/>
      <c r="AF51" s="203" t="s">
        <v>39</v>
      </c>
      <c r="AG51" s="204">
        <v>28</v>
      </c>
      <c r="AH51" s="205" t="s">
        <v>14</v>
      </c>
      <c r="AI51" s="25"/>
      <c r="AJ51" s="147"/>
      <c r="AK51" s="147"/>
      <c r="AL51" s="147"/>
      <c r="AM51" s="147"/>
      <c r="AN51" s="155"/>
      <c r="AO51" s="155"/>
      <c r="AP51" s="155"/>
      <c r="AQ51" s="155"/>
      <c r="AR51" s="155"/>
      <c r="AS51" s="155"/>
      <c r="AT51" s="155"/>
      <c r="AU51" s="155"/>
      <c r="AV51" s="155"/>
      <c r="AW51" s="155"/>
      <c r="AX51" s="155"/>
      <c r="AY51" s="155"/>
      <c r="AZ51" s="155"/>
      <c r="BA51" s="155"/>
      <c r="BB51" s="155"/>
      <c r="BC51" s="155"/>
      <c r="BD51" s="155"/>
      <c r="BE51" s="155"/>
      <c r="BF51" s="155"/>
      <c r="BG51" s="155"/>
      <c r="BH51" s="155"/>
      <c r="BI51" s="155"/>
      <c r="BJ51" s="155"/>
      <c r="BK51" s="155"/>
    </row>
    <row r="52" spans="1:63" ht="14.25" customHeight="1" x14ac:dyDescent="0.15">
      <c r="A52" s="8"/>
      <c r="B52" s="42" t="s">
        <v>35</v>
      </c>
      <c r="C52" s="276" t="s">
        <v>92</v>
      </c>
      <c r="D52" s="277" t="s">
        <v>94</v>
      </c>
      <c r="E52" s="277" t="s">
        <v>93</v>
      </c>
      <c r="F52" s="277" t="s">
        <v>94</v>
      </c>
      <c r="G52" s="277" t="s">
        <v>93</v>
      </c>
      <c r="H52" s="277" t="s">
        <v>97</v>
      </c>
      <c r="I52" s="277" t="s">
        <v>97</v>
      </c>
      <c r="J52" s="277" t="s">
        <v>94</v>
      </c>
      <c r="K52" s="277" t="s">
        <v>94</v>
      </c>
      <c r="L52" s="277" t="s">
        <v>95</v>
      </c>
      <c r="M52" s="277" t="s">
        <v>92</v>
      </c>
      <c r="N52" s="277" t="s">
        <v>93</v>
      </c>
      <c r="O52" s="277" t="s">
        <v>93</v>
      </c>
      <c r="P52" s="277" t="s">
        <v>96</v>
      </c>
      <c r="Q52" s="277" t="s">
        <v>94</v>
      </c>
      <c r="R52" s="330" t="s">
        <v>94</v>
      </c>
      <c r="S52" s="277" t="s">
        <v>95</v>
      </c>
      <c r="T52" s="277" t="s">
        <v>93</v>
      </c>
      <c r="U52" s="277" t="s">
        <v>97</v>
      </c>
      <c r="V52" s="277" t="s">
        <v>96</v>
      </c>
      <c r="W52" s="277" t="s">
        <v>93</v>
      </c>
      <c r="X52" s="278" t="s">
        <v>100</v>
      </c>
      <c r="Y52" s="277" t="s">
        <v>94</v>
      </c>
      <c r="Z52" s="277" t="s">
        <v>95</v>
      </c>
      <c r="AA52" s="277" t="s">
        <v>96</v>
      </c>
      <c r="AB52" s="277" t="s">
        <v>95</v>
      </c>
      <c r="AC52" s="277" t="s">
        <v>94</v>
      </c>
      <c r="AD52" s="279" t="s">
        <v>96</v>
      </c>
      <c r="AE52" s="280"/>
      <c r="AF52" s="276" t="s">
        <v>93</v>
      </c>
      <c r="AG52" s="277" t="s">
        <v>94</v>
      </c>
      <c r="AH52" s="281" t="s">
        <v>95</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ht="14.25" customHeight="1" thickBot="1" x14ac:dyDescent="0.2">
      <c r="B53" s="44" t="s">
        <v>47</v>
      </c>
      <c r="C53" s="212" t="s">
        <v>93</v>
      </c>
      <c r="D53" s="213" t="s">
        <v>95</v>
      </c>
      <c r="E53" s="213" t="s">
        <v>93</v>
      </c>
      <c r="F53" s="213" t="s">
        <v>96</v>
      </c>
      <c r="G53" s="213" t="s">
        <v>96</v>
      </c>
      <c r="H53" s="213" t="s">
        <v>96</v>
      </c>
      <c r="I53" s="213" t="s">
        <v>94</v>
      </c>
      <c r="J53" s="213" t="s">
        <v>95</v>
      </c>
      <c r="K53" s="213" t="s">
        <v>96</v>
      </c>
      <c r="L53" s="213" t="s">
        <v>93</v>
      </c>
      <c r="M53" s="213" t="s">
        <v>93</v>
      </c>
      <c r="N53" s="213" t="s">
        <v>96</v>
      </c>
      <c r="O53" s="213" t="s">
        <v>98</v>
      </c>
      <c r="P53" s="213" t="s">
        <v>98</v>
      </c>
      <c r="Q53" s="213" t="s">
        <v>98</v>
      </c>
      <c r="R53" s="331" t="s">
        <v>95</v>
      </c>
      <c r="S53" s="213" t="s">
        <v>96</v>
      </c>
      <c r="T53" s="213" t="s">
        <v>93</v>
      </c>
      <c r="U53" s="213" t="s">
        <v>99</v>
      </c>
      <c r="V53" s="213" t="s">
        <v>98</v>
      </c>
      <c r="W53" s="213" t="s">
        <v>95</v>
      </c>
      <c r="X53" s="53" t="s">
        <v>101</v>
      </c>
      <c r="Y53" s="54" t="s">
        <v>96</v>
      </c>
      <c r="Z53" s="54" t="s">
        <v>98</v>
      </c>
      <c r="AA53" s="54" t="s">
        <v>98</v>
      </c>
      <c r="AB53" s="54" t="s">
        <v>93</v>
      </c>
      <c r="AC53" s="54" t="s">
        <v>94</v>
      </c>
      <c r="AD53" s="55" t="s">
        <v>96</v>
      </c>
      <c r="AE53" s="52"/>
      <c r="AF53" s="212" t="s">
        <v>98</v>
      </c>
      <c r="AG53" s="213" t="s">
        <v>98</v>
      </c>
      <c r="AH53" s="214" t="s">
        <v>98</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0" customHeight="1" x14ac:dyDescent="0.15">
      <c r="AF54"/>
      <c r="AG54"/>
      <c r="AH54"/>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0" customHeight="1" x14ac:dyDescent="0.15">
      <c r="AF55"/>
      <c r="AG55"/>
      <c r="AH55"/>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25" customHeight="1" x14ac:dyDescent="0.15">
      <c r="B56" s="360" t="s">
        <v>73</v>
      </c>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0"/>
      <c r="AH56" s="360"/>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2">
      <c r="B57" s="130"/>
      <c r="AF57" s="69"/>
      <c r="AG57" s="136"/>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10" customHeight="1" x14ac:dyDescent="0.15">
      <c r="AF58"/>
      <c r="AG58"/>
      <c r="AH58"/>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s="25" customFormat="1" x14ac:dyDescent="0.15">
      <c r="A65" s="147"/>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row>
    <row r="66" spans="1:63" s="25" customFormat="1" ht="10.5" customHeight="1" x14ac:dyDescent="0.15">
      <c r="A66" s="147"/>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row>
    <row r="67" spans="1:63" s="25" customFormat="1" x14ac:dyDescent="0.15">
      <c r="A67" s="147"/>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row>
    <row r="68" spans="1:63" s="73" customFormat="1" x14ac:dyDescent="0.15">
      <c r="A68" s="149"/>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row>
    <row r="69" spans="1:63" s="73" customFormat="1" x14ac:dyDescent="0.15">
      <c r="A69" s="149"/>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149"/>
      <c r="AJ69" s="149"/>
      <c r="AK69" s="149"/>
      <c r="AL69" s="149"/>
      <c r="AM69" s="149"/>
      <c r="AN69" s="149"/>
      <c r="AO69" s="149"/>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row>
    <row r="70" spans="1:63" s="73" customFormat="1" x14ac:dyDescent="0.15">
      <c r="A70" s="150"/>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9"/>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332"/>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32">
        <v>43918</v>
      </c>
      <c r="C72" s="332">
        <v>43925</v>
      </c>
      <c r="D72" s="332">
        <v>43932</v>
      </c>
      <c r="E72" s="332">
        <v>43939</v>
      </c>
      <c r="F72" s="332">
        <v>43946</v>
      </c>
      <c r="G72" s="332">
        <v>43953</v>
      </c>
      <c r="H72" s="332">
        <v>43960</v>
      </c>
      <c r="I72" s="332">
        <v>43967</v>
      </c>
      <c r="J72" s="332">
        <v>43974</v>
      </c>
      <c r="K72" s="332">
        <v>43981</v>
      </c>
      <c r="L72" s="332">
        <v>43988</v>
      </c>
      <c r="M72" s="332">
        <v>43995</v>
      </c>
      <c r="N72" s="332"/>
      <c r="O72" s="332"/>
      <c r="P72" s="332"/>
      <c r="Q72" s="332"/>
      <c r="R72" s="332"/>
      <c r="S72" s="332"/>
      <c r="T72" s="332"/>
      <c r="U72" s="332"/>
      <c r="V72" s="332"/>
      <c r="W72" s="332"/>
      <c r="X72" s="332"/>
      <c r="Y72" s="332"/>
      <c r="Z72" s="332"/>
      <c r="AA72" s="332"/>
      <c r="AB72" s="332"/>
      <c r="AC72" s="332"/>
      <c r="AD72" s="332"/>
      <c r="AE72" s="332"/>
      <c r="AF72" s="332"/>
      <c r="AG72" s="332"/>
      <c r="AH72" s="332"/>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32">
        <v>23.477297895902549</v>
      </c>
      <c r="C73" s="332">
        <v>18.161683277962346</v>
      </c>
      <c r="D73" s="332">
        <v>10.409745293466223</v>
      </c>
      <c r="E73" s="332">
        <v>9.856035437430787</v>
      </c>
      <c r="F73" s="332">
        <v>12.403100775193799</v>
      </c>
      <c r="G73" s="332">
        <v>15.83610188261351</v>
      </c>
      <c r="H73" s="332">
        <v>21.262458471760798</v>
      </c>
      <c r="I73" s="332">
        <v>27.131782945736433</v>
      </c>
      <c r="J73" s="332">
        <v>31.007751937984494</v>
      </c>
      <c r="K73" s="332">
        <v>31.007751937984494</v>
      </c>
      <c r="L73" s="332">
        <v>44.186046511627907</v>
      </c>
      <c r="M73" s="332">
        <v>50.609080841638978</v>
      </c>
      <c r="N73" s="332"/>
      <c r="O73" s="332"/>
      <c r="P73" s="332"/>
      <c r="Q73" s="332"/>
      <c r="R73" s="332"/>
      <c r="S73" s="332"/>
      <c r="T73" s="332"/>
      <c r="U73" s="332"/>
      <c r="V73" s="332"/>
      <c r="W73" s="332"/>
      <c r="X73" s="332"/>
      <c r="Y73" s="332"/>
      <c r="Z73" s="332"/>
      <c r="AA73" s="332"/>
      <c r="AB73" s="332"/>
      <c r="AC73" s="332"/>
      <c r="AD73" s="332"/>
      <c r="AE73" s="332"/>
      <c r="AF73" s="332"/>
      <c r="AG73" s="332"/>
      <c r="AH73" s="332"/>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32">
        <v>22.643587897825185</v>
      </c>
      <c r="C74" s="332">
        <v>22.175141242937855</v>
      </c>
      <c r="D74" s="332">
        <v>21.448748991121871</v>
      </c>
      <c r="E74" s="332">
        <v>20.883777239709442</v>
      </c>
      <c r="F74" s="332">
        <v>20.964487489911217</v>
      </c>
      <c r="G74" s="332">
        <v>24.137483021319316</v>
      </c>
      <c r="H74" s="332">
        <v>26.474504300262694</v>
      </c>
      <c r="I74" s="332">
        <v>30.811138014527845</v>
      </c>
      <c r="J74" s="332">
        <v>32.223567393058921</v>
      </c>
      <c r="K74" s="332">
        <v>37.853107344632768</v>
      </c>
      <c r="L74" s="332">
        <v>46.489104116222762</v>
      </c>
      <c r="M74" s="332">
        <v>61.667643414917514</v>
      </c>
      <c r="N74" s="332"/>
      <c r="O74" s="332"/>
      <c r="P74" s="332"/>
      <c r="Q74" s="332"/>
      <c r="R74" s="332"/>
      <c r="S74" s="332"/>
      <c r="T74" s="332"/>
      <c r="U74" s="332"/>
      <c r="V74" s="332"/>
      <c r="W74" s="332"/>
      <c r="X74" s="332"/>
      <c r="Y74" s="332"/>
      <c r="Z74" s="332"/>
      <c r="AA74" s="332"/>
      <c r="AB74" s="332"/>
      <c r="AC74" s="332"/>
      <c r="AD74" s="332"/>
      <c r="AE74" s="332"/>
      <c r="AF74" s="332"/>
      <c r="AG74" s="332"/>
      <c r="AH74" s="332"/>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ht="14" x14ac:dyDescent="0.15">
      <c r="A75" s="151" t="s">
        <v>90</v>
      </c>
      <c r="B75" s="332">
        <v>14.858077327415021</v>
      </c>
      <c r="C75" s="332">
        <v>13.584861581590935</v>
      </c>
      <c r="D75" s="332">
        <v>12.954094147879921</v>
      </c>
      <c r="E75" s="332">
        <v>13.608223338395048</v>
      </c>
      <c r="F75" s="332">
        <v>13.351244013549818</v>
      </c>
      <c r="G75" s="332">
        <v>17.229295643032355</v>
      </c>
      <c r="H75" s="332">
        <v>22.357201261534868</v>
      </c>
      <c r="I75" s="332">
        <v>26.655764513491416</v>
      </c>
      <c r="J75" s="332">
        <v>32.846630066581007</v>
      </c>
      <c r="K75" s="332">
        <v>37.717556360238291</v>
      </c>
      <c r="L75" s="332">
        <v>45.403574348791032</v>
      </c>
      <c r="M75" s="332">
        <v>55.110384300899426</v>
      </c>
      <c r="N75" s="332"/>
      <c r="O75" s="332"/>
      <c r="P75" s="332"/>
      <c r="Q75" s="332"/>
      <c r="R75" s="332"/>
      <c r="S75" s="332"/>
      <c r="T75" s="332"/>
      <c r="U75" s="332"/>
      <c r="V75" s="332"/>
      <c r="W75" s="332"/>
      <c r="X75" s="332"/>
      <c r="Y75" s="332"/>
      <c r="Z75" s="332"/>
      <c r="AA75" s="332"/>
      <c r="AB75" s="332"/>
      <c r="AC75" s="332"/>
      <c r="AD75" s="332"/>
      <c r="AE75" s="332"/>
      <c r="AF75" s="332"/>
      <c r="AG75" s="332"/>
      <c r="AH75" s="332"/>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c r="BH75" s="138"/>
      <c r="BI75" s="138"/>
      <c r="BJ75" s="138"/>
      <c r="BK75" s="138"/>
    </row>
    <row r="76" spans="1:63" x14ac:dyDescent="0.15">
      <c r="A76" s="148"/>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c r="BH76" s="138"/>
      <c r="BI76" s="138"/>
      <c r="BJ76" s="138"/>
      <c r="BK76" s="138"/>
    </row>
    <row r="77" spans="1:63" x14ac:dyDescent="0.15">
      <c r="A77" s="148"/>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38"/>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38"/>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332"/>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332"/>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332"/>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32"/>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6:AH56"/>
  </mergeCells>
  <phoneticPr fontId="0" type="noConversion"/>
  <printOptions horizontalCentered="1" verticalCentered="1"/>
  <pageMargins left="0.25" right="0.25" top="0.25" bottom="0.25" header="0" footer="0"/>
  <pageSetup scale="5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K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1" customWidth="1"/>
    <col min="35" max="35" width="2" style="1" customWidth="1"/>
    <col min="36" max="39" width="9.33203125" style="1" bestFit="1" customWidth="1"/>
  </cols>
  <sheetData>
    <row r="1" spans="1:63" ht="36" customHeight="1" x14ac:dyDescent="0.2">
      <c r="A1" s="6"/>
      <c r="B1" s="30" t="s">
        <v>77</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85</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86</v>
      </c>
      <c r="C4" s="3"/>
      <c r="D4" s="3"/>
      <c r="E4" s="3"/>
      <c r="F4" s="3"/>
      <c r="G4" s="3"/>
      <c r="H4" s="3"/>
      <c r="I4" s="3"/>
      <c r="J4" s="3"/>
      <c r="K4" s="3"/>
      <c r="L4" s="3"/>
      <c r="M4" s="3"/>
      <c r="N4" s="3"/>
      <c r="O4" s="3"/>
      <c r="P4" s="3"/>
      <c r="Q4" s="3"/>
      <c r="R4" s="359" t="s">
        <v>89</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3" t="s">
        <v>9</v>
      </c>
      <c r="C24" s="187" t="s">
        <v>91</v>
      </c>
      <c r="D24" s="188"/>
      <c r="E24" s="188"/>
      <c r="F24" s="188"/>
      <c r="G24" s="188"/>
      <c r="H24" s="188"/>
      <c r="I24" s="188"/>
      <c r="J24" s="188"/>
      <c r="K24" s="188"/>
      <c r="L24" s="188"/>
      <c r="M24" s="188"/>
      <c r="N24" s="188"/>
      <c r="O24" s="188"/>
      <c r="P24" s="188"/>
      <c r="Q24" s="188"/>
      <c r="R24" s="324" t="s">
        <v>88</v>
      </c>
      <c r="S24" s="189"/>
      <c r="T24" s="189"/>
      <c r="U24" s="189"/>
      <c r="V24" s="189"/>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17</v>
      </c>
      <c r="D25" s="201">
        <v>18</v>
      </c>
      <c r="E25" s="201">
        <v>19</v>
      </c>
      <c r="F25" s="201">
        <v>20</v>
      </c>
      <c r="G25" s="201">
        <v>21</v>
      </c>
      <c r="H25" s="201">
        <v>22</v>
      </c>
      <c r="I25" s="201">
        <v>23</v>
      </c>
      <c r="J25" s="201">
        <v>24</v>
      </c>
      <c r="K25" s="201">
        <v>25</v>
      </c>
      <c r="L25" s="201">
        <v>26</v>
      </c>
      <c r="M25" s="201">
        <v>27</v>
      </c>
      <c r="N25" s="201">
        <v>28</v>
      </c>
      <c r="O25" s="201">
        <v>29</v>
      </c>
      <c r="P25" s="201">
        <v>30</v>
      </c>
      <c r="Q25" s="201">
        <v>31</v>
      </c>
      <c r="R25" s="325">
        <v>1</v>
      </c>
      <c r="S25" s="201">
        <v>2</v>
      </c>
      <c r="T25" s="201">
        <v>3</v>
      </c>
      <c r="U25" s="201">
        <v>4</v>
      </c>
      <c r="V25" s="201">
        <v>5</v>
      </c>
      <c r="W25" s="201">
        <v>6</v>
      </c>
      <c r="X25" s="202">
        <v>7</v>
      </c>
      <c r="Y25" s="201">
        <v>8</v>
      </c>
      <c r="Z25" s="201">
        <v>9</v>
      </c>
      <c r="AA25" s="201">
        <v>10</v>
      </c>
      <c r="AB25" s="201">
        <v>11</v>
      </c>
      <c r="AC25" s="201">
        <v>12</v>
      </c>
      <c r="AD25" s="216">
        <v>13</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82">
        <v>77.927741935483866</v>
      </c>
      <c r="D26" s="283">
        <v>80.916250000000005</v>
      </c>
      <c r="E26" s="283">
        <v>97.24071428571429</v>
      </c>
      <c r="F26" s="283">
        <v>82.098124999999996</v>
      </c>
      <c r="G26" s="283">
        <v>82.181818181818187</v>
      </c>
      <c r="H26" s="283">
        <v>90.847826086956516</v>
      </c>
      <c r="I26" s="283">
        <v>96.230769230769226</v>
      </c>
      <c r="J26" s="283">
        <v>86.692307692307693</v>
      </c>
      <c r="K26" s="283">
        <v>81.033333333333331</v>
      </c>
      <c r="L26" s="283">
        <v>86.828571428571422</v>
      </c>
      <c r="M26" s="283">
        <v>85.804347826086953</v>
      </c>
      <c r="N26" s="283">
        <v>87.4</v>
      </c>
      <c r="O26" s="283">
        <v>96.538461538461533</v>
      </c>
      <c r="P26" s="283">
        <v>102.78571428571429</v>
      </c>
      <c r="Q26" s="283">
        <v>94.702702702702709</v>
      </c>
      <c r="R26" s="333">
        <v>92.631578947368425</v>
      </c>
      <c r="S26" s="283">
        <v>97.540540540540547</v>
      </c>
      <c r="T26" s="283">
        <v>97.921052631578945</v>
      </c>
      <c r="U26" s="283">
        <v>107.37704918032787</v>
      </c>
      <c r="V26" s="283">
        <v>112.52325581395348</v>
      </c>
      <c r="W26" s="283">
        <v>113.78431372549019</v>
      </c>
      <c r="X26" s="284">
        <v>96.857142857142861</v>
      </c>
      <c r="Y26" s="283">
        <v>94.674999999999997</v>
      </c>
      <c r="Z26" s="283">
        <v>97.906976744186053</v>
      </c>
      <c r="AA26" s="283">
        <v>100.76744186046511</v>
      </c>
      <c r="AB26" s="283">
        <v>104.52727272727273</v>
      </c>
      <c r="AC26" s="283">
        <v>117.47826086956522</v>
      </c>
      <c r="AD26" s="285">
        <v>120.01785714285714</v>
      </c>
      <c r="AE26" s="286"/>
      <c r="AF26" s="282">
        <v>108.92122538293216</v>
      </c>
      <c r="AG26" s="283">
        <v>100.34884180790961</v>
      </c>
      <c r="AH26" s="287">
        <v>108.00976800976801</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21">
        <v>72.971396648044689</v>
      </c>
      <c r="D27" s="74">
        <v>71.91379120879121</v>
      </c>
      <c r="E27" s="74">
        <v>73.742631578947368</v>
      </c>
      <c r="F27" s="74">
        <v>81.329715639810431</v>
      </c>
      <c r="G27" s="74">
        <v>73.825512820512827</v>
      </c>
      <c r="H27" s="74">
        <v>74.392480000000006</v>
      </c>
      <c r="I27" s="74">
        <v>76.175572289156634</v>
      </c>
      <c r="J27" s="74">
        <v>71.377037037037042</v>
      </c>
      <c r="K27" s="74">
        <v>71.877267759562841</v>
      </c>
      <c r="L27" s="74">
        <v>73.268669724770646</v>
      </c>
      <c r="M27" s="74">
        <v>74.776553191489356</v>
      </c>
      <c r="N27" s="74">
        <v>74.226879999999994</v>
      </c>
      <c r="O27" s="74">
        <v>75.328903225806457</v>
      </c>
      <c r="P27" s="74">
        <v>80.619794050343245</v>
      </c>
      <c r="Q27" s="74">
        <v>76.897821782178212</v>
      </c>
      <c r="R27" s="334">
        <v>79.811072961373384</v>
      </c>
      <c r="S27" s="74">
        <v>80.561792828685256</v>
      </c>
      <c r="T27" s="74">
        <v>79.960161943319832</v>
      </c>
      <c r="U27" s="74">
        <v>79.057711864406784</v>
      </c>
      <c r="V27" s="74">
        <v>87.902838589981442</v>
      </c>
      <c r="W27" s="74">
        <v>89.557751677852352</v>
      </c>
      <c r="X27" s="75">
        <v>81.003716475095786</v>
      </c>
      <c r="Y27" s="74">
        <v>82.2234250764526</v>
      </c>
      <c r="Z27" s="74">
        <v>82.764878048780488</v>
      </c>
      <c r="AA27" s="74">
        <v>87.44482142857143</v>
      </c>
      <c r="AB27" s="74">
        <v>81.159506493506498</v>
      </c>
      <c r="AC27" s="74">
        <v>87.606303999999994</v>
      </c>
      <c r="AD27" s="76">
        <v>86.347274096385547</v>
      </c>
      <c r="AE27" s="102"/>
      <c r="AF27" s="221">
        <v>84.703790417876291</v>
      </c>
      <c r="AG27" s="74">
        <v>80.769754416578934</v>
      </c>
      <c r="AH27" s="222">
        <v>84.690889244238093</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90</v>
      </c>
      <c r="C28" s="288">
        <v>75.136842105263156</v>
      </c>
      <c r="D28" s="289">
        <v>74.172881355932205</v>
      </c>
      <c r="E28" s="289">
        <v>77.446991404011456</v>
      </c>
      <c r="F28" s="289">
        <v>80.030219780219781</v>
      </c>
      <c r="G28" s="289">
        <v>75.867724867724874</v>
      </c>
      <c r="H28" s="289">
        <v>75.711382113821145</v>
      </c>
      <c r="I28" s="289">
        <v>80.39291217257319</v>
      </c>
      <c r="J28" s="289">
        <v>73.622549019607845</v>
      </c>
      <c r="K28" s="289">
        <v>74.885714285714286</v>
      </c>
      <c r="L28" s="289">
        <v>78.314024390243901</v>
      </c>
      <c r="M28" s="289">
        <v>77.610256410256412</v>
      </c>
      <c r="N28" s="289">
        <v>87.979643765903305</v>
      </c>
      <c r="O28" s="289">
        <v>81.244732576985413</v>
      </c>
      <c r="P28" s="289">
        <v>82.726937269372698</v>
      </c>
      <c r="Q28" s="289">
        <v>79.972222222222229</v>
      </c>
      <c r="R28" s="335">
        <v>84.557333333333332</v>
      </c>
      <c r="S28" s="289">
        <v>86.883449883449885</v>
      </c>
      <c r="T28" s="289">
        <v>87.814285714285717</v>
      </c>
      <c r="U28" s="289">
        <v>87.812362030905078</v>
      </c>
      <c r="V28" s="289">
        <v>93.142523364485982</v>
      </c>
      <c r="W28" s="289">
        <v>94.819919517102619</v>
      </c>
      <c r="X28" s="290">
        <v>85.174107142857139</v>
      </c>
      <c r="Y28" s="289">
        <v>86.328193832599112</v>
      </c>
      <c r="Z28" s="289">
        <v>89.335271317829452</v>
      </c>
      <c r="AA28" s="289">
        <v>88.8803738317757</v>
      </c>
      <c r="AB28" s="289">
        <v>85.020168067226891</v>
      </c>
      <c r="AC28" s="289">
        <v>97.941960038058994</v>
      </c>
      <c r="AD28" s="291">
        <v>121.2153708668454</v>
      </c>
      <c r="AE28" s="286"/>
      <c r="AF28" s="288">
        <v>97.533488766426458</v>
      </c>
      <c r="AG28" s="289">
        <v>87.741157995357099</v>
      </c>
      <c r="AH28" s="292">
        <v>94.576955730745908</v>
      </c>
      <c r="AI28" s="32"/>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4" x14ac:dyDescent="0.15">
      <c r="A29" s="24"/>
      <c r="B29" s="51"/>
      <c r="C29" s="313"/>
      <c r="D29" s="313"/>
      <c r="E29" s="313"/>
      <c r="F29" s="313"/>
      <c r="G29" s="313"/>
      <c r="H29" s="313"/>
      <c r="I29" s="313"/>
      <c r="J29" s="313"/>
      <c r="K29" s="313"/>
      <c r="L29" s="313"/>
      <c r="M29" s="313"/>
      <c r="N29" s="313"/>
      <c r="O29" s="313"/>
      <c r="P29" s="313"/>
      <c r="Q29" s="313"/>
      <c r="R29" s="313"/>
      <c r="S29" s="313"/>
      <c r="T29" s="313"/>
      <c r="U29" s="313"/>
      <c r="V29" s="313"/>
      <c r="W29" s="313"/>
      <c r="X29" s="314"/>
      <c r="Y29" s="313"/>
      <c r="Z29" s="313"/>
      <c r="AA29" s="313"/>
      <c r="AB29" s="313"/>
      <c r="AC29" s="313"/>
      <c r="AD29" s="315"/>
      <c r="AE29" s="103"/>
      <c r="AF29" s="313"/>
      <c r="AG29" s="313"/>
      <c r="AH29" s="313"/>
      <c r="AI29" s="32"/>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3"/>
      <c r="AG30" s="313"/>
      <c r="AH30" s="313"/>
      <c r="AI30" s="32"/>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ht="0" hidden="1"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row>
    <row r="32" spans="1:63"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row>
    <row r="33" spans="1:63" s="36" customFormat="1" ht="18" x14ac:dyDescent="0.2">
      <c r="B33" s="243" t="s">
        <v>49</v>
      </c>
      <c r="C33" s="187" t="s">
        <v>91</v>
      </c>
      <c r="D33" s="188"/>
      <c r="E33" s="188"/>
      <c r="F33" s="188"/>
      <c r="G33" s="188"/>
      <c r="H33" s="188"/>
      <c r="I33" s="188"/>
      <c r="J33" s="188"/>
      <c r="K33" s="188"/>
      <c r="L33" s="188"/>
      <c r="M33" s="188"/>
      <c r="N33" s="188"/>
      <c r="O33" s="188"/>
      <c r="P33" s="188"/>
      <c r="Q33" s="188"/>
      <c r="R33" s="324" t="s">
        <v>88</v>
      </c>
      <c r="S33" s="189"/>
      <c r="T33" s="189"/>
      <c r="U33" s="189"/>
      <c r="V33" s="189"/>
      <c r="W33" s="189"/>
      <c r="X33" s="190"/>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row>
    <row r="34" spans="1:63" s="37" customFormat="1" x14ac:dyDescent="0.15">
      <c r="C34" s="200">
        <v>17</v>
      </c>
      <c r="D34" s="201">
        <v>18</v>
      </c>
      <c r="E34" s="201">
        <v>19</v>
      </c>
      <c r="F34" s="201">
        <v>20</v>
      </c>
      <c r="G34" s="201">
        <v>21</v>
      </c>
      <c r="H34" s="201">
        <v>22</v>
      </c>
      <c r="I34" s="201">
        <v>23</v>
      </c>
      <c r="J34" s="201">
        <v>24</v>
      </c>
      <c r="K34" s="201">
        <v>25</v>
      </c>
      <c r="L34" s="201">
        <v>26</v>
      </c>
      <c r="M34" s="201">
        <v>27</v>
      </c>
      <c r="N34" s="201">
        <v>28</v>
      </c>
      <c r="O34" s="201">
        <v>29</v>
      </c>
      <c r="P34" s="201">
        <v>30</v>
      </c>
      <c r="Q34" s="201">
        <v>31</v>
      </c>
      <c r="R34" s="325">
        <v>1</v>
      </c>
      <c r="S34" s="201">
        <v>2</v>
      </c>
      <c r="T34" s="201">
        <v>3</v>
      </c>
      <c r="U34" s="201">
        <v>4</v>
      </c>
      <c r="V34" s="201">
        <v>5</v>
      </c>
      <c r="W34" s="201">
        <v>6</v>
      </c>
      <c r="X34" s="202">
        <v>7</v>
      </c>
      <c r="Y34" s="201">
        <v>8</v>
      </c>
      <c r="Z34" s="201">
        <v>9</v>
      </c>
      <c r="AA34" s="201">
        <v>10</v>
      </c>
      <c r="AB34" s="201">
        <v>11</v>
      </c>
      <c r="AC34" s="201">
        <v>12</v>
      </c>
      <c r="AD34" s="216">
        <v>13</v>
      </c>
      <c r="AE34" s="38"/>
      <c r="AF34" s="203" t="s">
        <v>39</v>
      </c>
      <c r="AG34" s="204">
        <v>28</v>
      </c>
      <c r="AH34" s="205"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row>
    <row r="35" spans="1:63" ht="14.25" customHeight="1" x14ac:dyDescent="0.15">
      <c r="B35" s="42" t="s">
        <v>15</v>
      </c>
      <c r="C35" s="265">
        <v>-27.636228083021582</v>
      </c>
      <c r="D35" s="266">
        <v>-21.666112888670114</v>
      </c>
      <c r="E35" s="266">
        <v>-13.22275662975567</v>
      </c>
      <c r="F35" s="266">
        <v>-14.65046410891089</v>
      </c>
      <c r="G35" s="266">
        <v>-16.596024554223913</v>
      </c>
      <c r="H35" s="266">
        <v>-9.8135412770120567</v>
      </c>
      <c r="I35" s="266">
        <v>-10.377946427011317</v>
      </c>
      <c r="J35" s="266">
        <v>-8.1778975155616873</v>
      </c>
      <c r="K35" s="266">
        <v>-18.773926832030806</v>
      </c>
      <c r="L35" s="266">
        <v>-17.63297571993224</v>
      </c>
      <c r="M35" s="266">
        <v>-13.100354559506828</v>
      </c>
      <c r="N35" s="266">
        <v>-11.668147490004442</v>
      </c>
      <c r="O35" s="266">
        <v>-8.8634503155615416</v>
      </c>
      <c r="P35" s="266">
        <v>-8.74238449363658</v>
      </c>
      <c r="Q35" s="266">
        <v>-11.22414263205264</v>
      </c>
      <c r="R35" s="326">
        <v>-13.970973946494142</v>
      </c>
      <c r="S35" s="266">
        <v>-5.3676724523861292</v>
      </c>
      <c r="T35" s="266">
        <v>-4.4478445554830355</v>
      </c>
      <c r="U35" s="266">
        <v>0.79430969528980622</v>
      </c>
      <c r="V35" s="266">
        <v>-6.7881373443100239</v>
      </c>
      <c r="W35" s="266">
        <v>0.16991562758457129</v>
      </c>
      <c r="X35" s="267">
        <v>-4.2491053432602524</v>
      </c>
      <c r="Y35" s="266">
        <v>-10.37132060461416</v>
      </c>
      <c r="Z35" s="266">
        <v>-8.0150307784260306</v>
      </c>
      <c r="AA35" s="266">
        <v>-4.9213004963895592</v>
      </c>
      <c r="AB35" s="266">
        <v>3.2079138288421678</v>
      </c>
      <c r="AC35" s="266">
        <v>-8.202616816234535</v>
      </c>
      <c r="AD35" s="268">
        <v>-5.4245021868713899</v>
      </c>
      <c r="AE35" s="269"/>
      <c r="AF35" s="265">
        <v>-2.182955747565023</v>
      </c>
      <c r="AG35" s="266">
        <v>-6.2686894365389154</v>
      </c>
      <c r="AH35" s="270">
        <v>0.48618684114867322</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4.25" customHeight="1" x14ac:dyDescent="0.15">
      <c r="B36" s="43" t="s">
        <v>12</v>
      </c>
      <c r="C36" s="206">
        <v>-17.817599954900562</v>
      </c>
      <c r="D36" s="70">
        <v>-24.61676167987806</v>
      </c>
      <c r="E36" s="70">
        <v>-26.904265669874246</v>
      </c>
      <c r="F36" s="70">
        <v>-17.931393878421382</v>
      </c>
      <c r="G36" s="70">
        <v>-22.471729886165093</v>
      </c>
      <c r="H36" s="70">
        <v>-14.473116339067538</v>
      </c>
      <c r="I36" s="70">
        <v>-11.668127464979611</v>
      </c>
      <c r="J36" s="70">
        <v>-12.200208536392484</v>
      </c>
      <c r="K36" s="70">
        <v>-17.096249757082699</v>
      </c>
      <c r="L36" s="70">
        <v>-22.89564931639104</v>
      </c>
      <c r="M36" s="70">
        <v>-22.569798407183793</v>
      </c>
      <c r="N36" s="70">
        <v>-21.685285540496945</v>
      </c>
      <c r="O36" s="70">
        <v>-17.776515039552784</v>
      </c>
      <c r="P36" s="70">
        <v>-12.948707862371444</v>
      </c>
      <c r="Q36" s="70">
        <v>-14.641502848049521</v>
      </c>
      <c r="R36" s="327">
        <v>-16.046944787568009</v>
      </c>
      <c r="S36" s="70">
        <v>-15.318102540449431</v>
      </c>
      <c r="T36" s="70">
        <v>-14.933811693967028</v>
      </c>
      <c r="U36" s="70">
        <v>-16.03382823031863</v>
      </c>
      <c r="V36" s="70">
        <v>-14.867816527574957</v>
      </c>
      <c r="W36" s="70">
        <v>-8.9523428220488483</v>
      </c>
      <c r="X36" s="71">
        <v>-8.9496588055978936</v>
      </c>
      <c r="Y36" s="70">
        <v>-14.030232509059319</v>
      </c>
      <c r="Z36" s="70">
        <v>-15.282615197425031</v>
      </c>
      <c r="AA36" s="70">
        <v>-6.4666458214810554</v>
      </c>
      <c r="AB36" s="70">
        <v>-11.345448114305572</v>
      </c>
      <c r="AC36" s="70">
        <v>-13.790924865763227</v>
      </c>
      <c r="AD36" s="72">
        <v>-14.306693730904772</v>
      </c>
      <c r="AE36" s="77"/>
      <c r="AF36" s="206">
        <v>-12.349752381686233</v>
      </c>
      <c r="AG36" s="70">
        <v>-14.891555183789215</v>
      </c>
      <c r="AH36" s="207">
        <v>-11.155824177147764</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4.25" customHeight="1" x14ac:dyDescent="0.15">
      <c r="A37" s="24"/>
      <c r="B37" s="45" t="s">
        <v>90</v>
      </c>
      <c r="C37" s="271">
        <v>-23.525954586361216</v>
      </c>
      <c r="D37" s="272">
        <v>-28.891455203040309</v>
      </c>
      <c r="E37" s="272">
        <v>-28.48080839200135</v>
      </c>
      <c r="F37" s="272">
        <v>-23.07930171820826</v>
      </c>
      <c r="G37" s="272">
        <v>-23.43228902632735</v>
      </c>
      <c r="H37" s="272">
        <v>-19.568797310606765</v>
      </c>
      <c r="I37" s="272">
        <v>-17.122528923482214</v>
      </c>
      <c r="J37" s="272">
        <v>-17.908775381924517</v>
      </c>
      <c r="K37" s="272">
        <v>-20.359763601282264</v>
      </c>
      <c r="L37" s="272">
        <v>-23.058528833649781</v>
      </c>
      <c r="M37" s="272">
        <v>-24.099386129887218</v>
      </c>
      <c r="N37" s="272">
        <v>-13.055760566946166</v>
      </c>
      <c r="O37" s="272">
        <v>-22.498368010277495</v>
      </c>
      <c r="P37" s="272">
        <v>-16.914088986891183</v>
      </c>
      <c r="Q37" s="272">
        <v>-19.497428216889041</v>
      </c>
      <c r="R37" s="328">
        <v>-19.886688118221905</v>
      </c>
      <c r="S37" s="272">
        <v>-16.721351861832161</v>
      </c>
      <c r="T37" s="272">
        <v>-17.426230350274501</v>
      </c>
      <c r="U37" s="272">
        <v>-16.507905272744203</v>
      </c>
      <c r="V37" s="272">
        <v>-14.721044418170051</v>
      </c>
      <c r="W37" s="272">
        <v>-13.026736803602507</v>
      </c>
      <c r="X37" s="273">
        <v>-14.31212488475375</v>
      </c>
      <c r="Y37" s="272">
        <v>-18.612565994432217</v>
      </c>
      <c r="Z37" s="272">
        <v>-16.293190048753761</v>
      </c>
      <c r="AA37" s="272">
        <v>-17.167013438843032</v>
      </c>
      <c r="AB37" s="272">
        <v>-16.615146534713677</v>
      </c>
      <c r="AC37" s="272">
        <v>-11.810394181964629</v>
      </c>
      <c r="AD37" s="274">
        <v>6.8908256105715511</v>
      </c>
      <c r="AE37" s="269"/>
      <c r="AF37" s="271">
        <v>-9.2713855465316541</v>
      </c>
      <c r="AG37" s="272">
        <v>-15.586660336769768</v>
      </c>
      <c r="AH37" s="275">
        <v>-10.115383607456309</v>
      </c>
      <c r="AI37" s="32"/>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row>
    <row r="39" spans="1:63"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row>
    <row r="40" spans="1:63" s="36" customFormat="1" ht="18" x14ac:dyDescent="0.2">
      <c r="B40" s="243" t="s">
        <v>57</v>
      </c>
      <c r="C40" s="187" t="s">
        <v>91</v>
      </c>
      <c r="D40" s="188"/>
      <c r="E40" s="188"/>
      <c r="F40" s="188"/>
      <c r="G40" s="188"/>
      <c r="H40" s="188"/>
      <c r="I40" s="188"/>
      <c r="J40" s="188"/>
      <c r="K40" s="188"/>
      <c r="L40" s="188"/>
      <c r="M40" s="188"/>
      <c r="N40" s="188"/>
      <c r="O40" s="188"/>
      <c r="P40" s="188"/>
      <c r="Q40" s="188"/>
      <c r="R40" s="324" t="s">
        <v>88</v>
      </c>
      <c r="S40" s="189"/>
      <c r="T40" s="189"/>
      <c r="U40" s="189"/>
      <c r="V40" s="189"/>
      <c r="W40" s="189"/>
      <c r="X40" s="190"/>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row>
    <row r="41" spans="1:63" s="37" customFormat="1" x14ac:dyDescent="0.15">
      <c r="C41" s="191">
        <v>17</v>
      </c>
      <c r="D41" s="192">
        <v>18</v>
      </c>
      <c r="E41" s="192">
        <v>19</v>
      </c>
      <c r="F41" s="192">
        <v>20</v>
      </c>
      <c r="G41" s="192">
        <v>21</v>
      </c>
      <c r="H41" s="192">
        <v>22</v>
      </c>
      <c r="I41" s="192">
        <v>23</v>
      </c>
      <c r="J41" s="192">
        <v>24</v>
      </c>
      <c r="K41" s="192">
        <v>25</v>
      </c>
      <c r="L41" s="192">
        <v>26</v>
      </c>
      <c r="M41" s="192">
        <v>27</v>
      </c>
      <c r="N41" s="192">
        <v>28</v>
      </c>
      <c r="O41" s="192">
        <v>29</v>
      </c>
      <c r="P41" s="192">
        <v>30</v>
      </c>
      <c r="Q41" s="192">
        <v>31</v>
      </c>
      <c r="R41" s="336">
        <v>1</v>
      </c>
      <c r="S41" s="192">
        <v>2</v>
      </c>
      <c r="T41" s="192">
        <v>3</v>
      </c>
      <c r="U41" s="192">
        <v>4</v>
      </c>
      <c r="V41" s="192">
        <v>5</v>
      </c>
      <c r="W41" s="192">
        <v>6</v>
      </c>
      <c r="X41" s="193">
        <v>7</v>
      </c>
      <c r="Y41" s="192">
        <v>8</v>
      </c>
      <c r="Z41" s="192">
        <v>9</v>
      </c>
      <c r="AA41" s="192">
        <v>10</v>
      </c>
      <c r="AB41" s="192">
        <v>11</v>
      </c>
      <c r="AC41" s="192">
        <v>12</v>
      </c>
      <c r="AD41" s="224">
        <v>13</v>
      </c>
      <c r="AE41" s="38"/>
      <c r="AF41" s="203" t="s">
        <v>39</v>
      </c>
      <c r="AG41" s="204">
        <v>28</v>
      </c>
      <c r="AH41" s="205"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row>
    <row r="42" spans="1:63" ht="14.25" customHeight="1" x14ac:dyDescent="0.15">
      <c r="A42" s="8"/>
      <c r="B42" s="42" t="s">
        <v>12</v>
      </c>
      <c r="C42" s="265">
        <v>106.79217544833985</v>
      </c>
      <c r="D42" s="266">
        <v>112.51840382753771</v>
      </c>
      <c r="E42" s="266">
        <v>131.86499071654413</v>
      </c>
      <c r="F42" s="266">
        <v>100.94480763168123</v>
      </c>
      <c r="G42" s="266">
        <v>111.31899399279692</v>
      </c>
      <c r="H42" s="266">
        <v>122.119636402707</v>
      </c>
      <c r="I42" s="266">
        <v>126.32759602446387</v>
      </c>
      <c r="J42" s="266">
        <v>121.45685964426301</v>
      </c>
      <c r="K42" s="266">
        <v>112.73847192466819</v>
      </c>
      <c r="L42" s="266">
        <v>118.50709417099797</v>
      </c>
      <c r="M42" s="266">
        <v>114.74766375812668</v>
      </c>
      <c r="N42" s="266">
        <v>117.74710185851811</v>
      </c>
      <c r="O42" s="266">
        <v>128.15593670476943</v>
      </c>
      <c r="P42" s="266">
        <v>127.49438955590666</v>
      </c>
      <c r="Q42" s="266">
        <v>123.15394702721076</v>
      </c>
      <c r="R42" s="326">
        <v>116.06356801167156</v>
      </c>
      <c r="S42" s="266">
        <v>121.07543429173754</v>
      </c>
      <c r="T42" s="266">
        <v>122.46229903960271</v>
      </c>
      <c r="U42" s="266">
        <v>135.82109404392079</v>
      </c>
      <c r="V42" s="266">
        <v>128.00867141368755</v>
      </c>
      <c r="W42" s="266">
        <v>127.0513289958228</v>
      </c>
      <c r="X42" s="267">
        <v>119.57123336053492</v>
      </c>
      <c r="Y42" s="266">
        <v>115.14358579926552</v>
      </c>
      <c r="Z42" s="266">
        <v>118.29531928565279</v>
      </c>
      <c r="AA42" s="266">
        <v>115.23545958953802</v>
      </c>
      <c r="AB42" s="266">
        <v>128.79239567041461</v>
      </c>
      <c r="AC42" s="266">
        <v>134.09795357827812</v>
      </c>
      <c r="AD42" s="268">
        <v>138.99437868633427</v>
      </c>
      <c r="AE42" s="269"/>
      <c r="AF42" s="265">
        <v>128.59073347908279</v>
      </c>
      <c r="AG42" s="266">
        <v>124.24061770740241</v>
      </c>
      <c r="AH42" s="270">
        <v>127.53410546709593</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4.25" customHeight="1" x14ac:dyDescent="0.15">
      <c r="A43" s="24"/>
      <c r="B43" s="44" t="s">
        <v>90</v>
      </c>
      <c r="C43" s="208">
        <v>103.714422581549</v>
      </c>
      <c r="D43" s="209">
        <v>109.09142063891046</v>
      </c>
      <c r="E43" s="209">
        <v>125.55776864003214</v>
      </c>
      <c r="F43" s="209">
        <v>102.58390546153582</v>
      </c>
      <c r="G43" s="209">
        <v>108.32250252014531</v>
      </c>
      <c r="H43" s="209">
        <v>119.99229646921506</v>
      </c>
      <c r="I43" s="209">
        <v>119.70056393055914</v>
      </c>
      <c r="J43" s="209">
        <v>117.75238543998115</v>
      </c>
      <c r="K43" s="209">
        <v>108.2093348594684</v>
      </c>
      <c r="L43" s="209">
        <v>110.87231451150943</v>
      </c>
      <c r="M43" s="209">
        <v>110.55800070098425</v>
      </c>
      <c r="N43" s="209">
        <v>99.341161499305883</v>
      </c>
      <c r="O43" s="209">
        <v>118.82427140366815</v>
      </c>
      <c r="P43" s="209">
        <v>124.24697163757781</v>
      </c>
      <c r="Q43" s="209">
        <v>118.41949625902387</v>
      </c>
      <c r="R43" s="329">
        <v>109.54884135501958</v>
      </c>
      <c r="S43" s="209">
        <v>112.2659616663319</v>
      </c>
      <c r="T43" s="209">
        <v>111.50925141061536</v>
      </c>
      <c r="U43" s="209">
        <v>122.28010578116223</v>
      </c>
      <c r="V43" s="209">
        <v>120.80760940266423</v>
      </c>
      <c r="W43" s="209">
        <v>120.00043272022286</v>
      </c>
      <c r="X43" s="210">
        <v>113.71665181613292</v>
      </c>
      <c r="Y43" s="209">
        <v>109.66869083764958</v>
      </c>
      <c r="Z43" s="209">
        <v>109.59498448922923</v>
      </c>
      <c r="AA43" s="209">
        <v>113.37423270877339</v>
      </c>
      <c r="AB43" s="209">
        <v>122.94409091807633</v>
      </c>
      <c r="AC43" s="209">
        <v>119.94681423969325</v>
      </c>
      <c r="AD43" s="217">
        <v>99.012077663563218</v>
      </c>
      <c r="AE43" s="77"/>
      <c r="AF43" s="208">
        <v>111.67571955082741</v>
      </c>
      <c r="AG43" s="209">
        <v>114.36917873048776</v>
      </c>
      <c r="AH43" s="211">
        <v>114.20304996627762</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row>
    <row r="45" spans="1:63"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row>
    <row r="46" spans="1:63" s="36" customFormat="1" ht="18" x14ac:dyDescent="0.2">
      <c r="B46" s="243" t="s">
        <v>48</v>
      </c>
      <c r="C46" s="187" t="s">
        <v>91</v>
      </c>
      <c r="D46" s="188"/>
      <c r="E46" s="188"/>
      <c r="F46" s="188"/>
      <c r="G46" s="188"/>
      <c r="H46" s="188"/>
      <c r="I46" s="188"/>
      <c r="J46" s="188"/>
      <c r="K46" s="188"/>
      <c r="L46" s="188"/>
      <c r="M46" s="188"/>
      <c r="N46" s="188"/>
      <c r="O46" s="188"/>
      <c r="P46" s="188"/>
      <c r="Q46" s="188"/>
      <c r="R46" s="324" t="s">
        <v>88</v>
      </c>
      <c r="S46" s="189"/>
      <c r="T46" s="189"/>
      <c r="U46" s="189"/>
      <c r="V46" s="189"/>
      <c r="W46" s="189"/>
      <c r="X46" s="190"/>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row>
    <row r="47" spans="1:63" s="37" customFormat="1" x14ac:dyDescent="0.15">
      <c r="C47" s="200">
        <v>17</v>
      </c>
      <c r="D47" s="201">
        <v>18</v>
      </c>
      <c r="E47" s="201">
        <v>19</v>
      </c>
      <c r="F47" s="201">
        <v>20</v>
      </c>
      <c r="G47" s="201">
        <v>21</v>
      </c>
      <c r="H47" s="201">
        <v>22</v>
      </c>
      <c r="I47" s="201">
        <v>23</v>
      </c>
      <c r="J47" s="201">
        <v>24</v>
      </c>
      <c r="K47" s="201">
        <v>25</v>
      </c>
      <c r="L47" s="201">
        <v>26</v>
      </c>
      <c r="M47" s="201">
        <v>27</v>
      </c>
      <c r="N47" s="201">
        <v>28</v>
      </c>
      <c r="O47" s="201">
        <v>29</v>
      </c>
      <c r="P47" s="201">
        <v>30</v>
      </c>
      <c r="Q47" s="201">
        <v>31</v>
      </c>
      <c r="R47" s="325">
        <v>1</v>
      </c>
      <c r="S47" s="201">
        <v>2</v>
      </c>
      <c r="T47" s="201">
        <v>3</v>
      </c>
      <c r="U47" s="201">
        <v>4</v>
      </c>
      <c r="V47" s="201">
        <v>5</v>
      </c>
      <c r="W47" s="201">
        <v>6</v>
      </c>
      <c r="X47" s="202">
        <v>7</v>
      </c>
      <c r="Y47" s="201">
        <v>8</v>
      </c>
      <c r="Z47" s="201">
        <v>9</v>
      </c>
      <c r="AA47" s="201">
        <v>10</v>
      </c>
      <c r="AB47" s="201">
        <v>11</v>
      </c>
      <c r="AC47" s="201">
        <v>12</v>
      </c>
      <c r="AD47" s="216">
        <v>13</v>
      </c>
      <c r="AE47" s="38"/>
      <c r="AF47" s="203" t="s">
        <v>39</v>
      </c>
      <c r="AG47" s="204">
        <v>28</v>
      </c>
      <c r="AH47" s="205"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c r="BK47" s="155"/>
    </row>
    <row r="48" spans="1:63" ht="14.25" customHeight="1" x14ac:dyDescent="0.15">
      <c r="A48" s="8"/>
      <c r="B48" s="42" t="s">
        <v>12</v>
      </c>
      <c r="C48" s="265">
        <v>-11.947361141476552</v>
      </c>
      <c r="D48" s="266">
        <v>3.9141974488781459</v>
      </c>
      <c r="E48" s="266">
        <v>18.717246861941522</v>
      </c>
      <c r="F48" s="266">
        <v>3.9977890749722644</v>
      </c>
      <c r="G48" s="266">
        <v>7.5787907086200583</v>
      </c>
      <c r="H48" s="266">
        <v>5.4480823603115951</v>
      </c>
      <c r="I48" s="266">
        <v>1.4606064616786911</v>
      </c>
      <c r="J48" s="266">
        <v>4.5812307225103375</v>
      </c>
      <c r="K48" s="266">
        <v>-2.0236443707701119</v>
      </c>
      <c r="L48" s="266">
        <v>6.8253912390154543</v>
      </c>
      <c r="M48" s="266">
        <v>12.229651547950402</v>
      </c>
      <c r="N48" s="266">
        <v>12.790876043699829</v>
      </c>
      <c r="O48" s="266">
        <v>10.840047376097941</v>
      </c>
      <c r="P48" s="266">
        <v>4.8320056663658075</v>
      </c>
      <c r="Q48" s="266">
        <v>4.0035384056885226</v>
      </c>
      <c r="R48" s="326">
        <v>2.4727758100296628</v>
      </c>
      <c r="S48" s="266">
        <v>11.750362694478186</v>
      </c>
      <c r="T48" s="266">
        <v>12.32683319576965</v>
      </c>
      <c r="U48" s="266">
        <v>20.041568611425923</v>
      </c>
      <c r="V48" s="266">
        <v>9.4907458656713555</v>
      </c>
      <c r="W48" s="266">
        <v>10.019212720437293</v>
      </c>
      <c r="X48" s="267">
        <v>5.1625874221618382</v>
      </c>
      <c r="Y48" s="266">
        <v>4.256044899540675</v>
      </c>
      <c r="Z48" s="266">
        <v>8.5786222461131789</v>
      </c>
      <c r="AA48" s="266">
        <v>1.652186365670187</v>
      </c>
      <c r="AB48" s="266">
        <v>16.415809040365939</v>
      </c>
      <c r="AC48" s="266">
        <v>6.4822735203075732</v>
      </c>
      <c r="AD48" s="268">
        <v>10.365093763731569</v>
      </c>
      <c r="AE48" s="269"/>
      <c r="AF48" s="265">
        <v>11.599278850179706</v>
      </c>
      <c r="AG48" s="266">
        <v>10.131621798366929</v>
      </c>
      <c r="AH48" s="270">
        <v>13.103853922298319</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4.25" customHeight="1" x14ac:dyDescent="0.15">
      <c r="A49" s="24"/>
      <c r="B49" s="44" t="s">
        <v>90</v>
      </c>
      <c r="C49" s="208">
        <v>-5.3747300465516075</v>
      </c>
      <c r="D49" s="209">
        <v>10.161004327962459</v>
      </c>
      <c r="E49" s="209">
        <v>21.334206132916119</v>
      </c>
      <c r="F49" s="209">
        <v>10.957827733725342</v>
      </c>
      <c r="G49" s="209">
        <v>8.9283908127461835</v>
      </c>
      <c r="H49" s="209">
        <v>12.128695963017313</v>
      </c>
      <c r="I49" s="209">
        <v>8.1380167720656775</v>
      </c>
      <c r="J49" s="209">
        <v>11.853737000069323</v>
      </c>
      <c r="K49" s="209">
        <v>1.9912507056257194</v>
      </c>
      <c r="L49" s="209">
        <v>7.0515328488940634</v>
      </c>
      <c r="M49" s="209">
        <v>14.491360490447175</v>
      </c>
      <c r="N49" s="209">
        <v>1.5959804651694842</v>
      </c>
      <c r="O49" s="209">
        <v>17.593071713024163</v>
      </c>
      <c r="P49" s="209">
        <v>9.8352469072227144</v>
      </c>
      <c r="Q49" s="209">
        <v>10.277045070219852</v>
      </c>
      <c r="R49" s="329">
        <v>7.3841837676833091</v>
      </c>
      <c r="S49" s="209">
        <v>13.633361807949996</v>
      </c>
      <c r="T49" s="209">
        <v>15.717322643552835</v>
      </c>
      <c r="U49" s="209">
        <v>20.723177475131354</v>
      </c>
      <c r="V49" s="209">
        <v>9.3023032701754396</v>
      </c>
      <c r="W49" s="209">
        <v>15.173229043260383</v>
      </c>
      <c r="X49" s="210">
        <v>11.743808010128852</v>
      </c>
      <c r="Y49" s="209">
        <v>10.125943262020357</v>
      </c>
      <c r="Z49" s="209">
        <v>9.8894692978375609</v>
      </c>
      <c r="AA49" s="209">
        <v>14.78361876208853</v>
      </c>
      <c r="AB49" s="209">
        <v>23.772974994563391</v>
      </c>
      <c r="AC49" s="209">
        <v>4.0909326357282314</v>
      </c>
      <c r="AD49" s="217">
        <v>-11.521407685923</v>
      </c>
      <c r="AE49" s="77"/>
      <c r="AF49" s="208">
        <v>7.8127830361633572</v>
      </c>
      <c r="AG49" s="209">
        <v>11.03850521422941</v>
      </c>
      <c r="AH49" s="211">
        <v>11.794643926949469</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ht="14.25" customHeight="1" x14ac:dyDescent="0.15">
      <c r="B50" s="51"/>
      <c r="C50" s="293"/>
      <c r="D50" s="293"/>
      <c r="E50" s="293"/>
      <c r="F50" s="293"/>
      <c r="G50" s="293"/>
      <c r="H50" s="293"/>
      <c r="I50" s="293"/>
      <c r="J50" s="293"/>
      <c r="K50" s="293"/>
      <c r="L50" s="293"/>
      <c r="M50" s="293"/>
      <c r="N50" s="293"/>
      <c r="O50" s="293"/>
      <c r="P50" s="293"/>
      <c r="Q50" s="293"/>
      <c r="R50" s="293"/>
      <c r="S50" s="293"/>
      <c r="T50" s="293"/>
      <c r="U50" s="293"/>
      <c r="V50" s="293"/>
      <c r="W50" s="293"/>
      <c r="X50" s="294"/>
      <c r="Y50" s="293"/>
      <c r="Z50" s="293"/>
      <c r="AA50" s="293"/>
      <c r="AB50" s="293"/>
      <c r="AC50" s="293"/>
      <c r="AD50" s="295"/>
      <c r="AE50" s="296"/>
      <c r="AF50" s="293"/>
      <c r="AG50" s="293"/>
      <c r="AH50" s="293"/>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row>
    <row r="51" spans="1:63"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row>
    <row r="52" spans="1:63" ht="18" x14ac:dyDescent="0.2">
      <c r="B52" s="243" t="s">
        <v>34</v>
      </c>
      <c r="C52" s="187" t="s">
        <v>91</v>
      </c>
      <c r="D52" s="188"/>
      <c r="E52" s="188"/>
      <c r="F52" s="188"/>
      <c r="G52" s="188"/>
      <c r="H52" s="188"/>
      <c r="I52" s="188"/>
      <c r="J52" s="188"/>
      <c r="K52" s="188"/>
      <c r="L52" s="188"/>
      <c r="M52" s="188"/>
      <c r="N52" s="188"/>
      <c r="O52" s="188"/>
      <c r="P52" s="188"/>
      <c r="Q52" s="188"/>
      <c r="R52" s="324" t="s">
        <v>88</v>
      </c>
      <c r="S52" s="189"/>
      <c r="T52" s="189"/>
      <c r="U52" s="189"/>
      <c r="V52" s="189"/>
      <c r="W52" s="189"/>
      <c r="X52" s="190"/>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x14ac:dyDescent="0.15">
      <c r="B53" s="37"/>
      <c r="C53" s="200">
        <v>17</v>
      </c>
      <c r="D53" s="201">
        <v>18</v>
      </c>
      <c r="E53" s="201">
        <v>19</v>
      </c>
      <c r="F53" s="201">
        <v>20</v>
      </c>
      <c r="G53" s="201">
        <v>21</v>
      </c>
      <c r="H53" s="201">
        <v>22</v>
      </c>
      <c r="I53" s="201">
        <v>23</v>
      </c>
      <c r="J53" s="201">
        <v>24</v>
      </c>
      <c r="K53" s="201">
        <v>25</v>
      </c>
      <c r="L53" s="201">
        <v>26</v>
      </c>
      <c r="M53" s="201">
        <v>27</v>
      </c>
      <c r="N53" s="201">
        <v>28</v>
      </c>
      <c r="O53" s="201">
        <v>29</v>
      </c>
      <c r="P53" s="201">
        <v>30</v>
      </c>
      <c r="Q53" s="201">
        <v>31</v>
      </c>
      <c r="R53" s="325">
        <v>1</v>
      </c>
      <c r="S53" s="201">
        <v>2</v>
      </c>
      <c r="T53" s="201">
        <v>3</v>
      </c>
      <c r="U53" s="201">
        <v>4</v>
      </c>
      <c r="V53" s="201">
        <v>5</v>
      </c>
      <c r="W53" s="201">
        <v>6</v>
      </c>
      <c r="X53" s="202">
        <v>7</v>
      </c>
      <c r="Y53" s="201">
        <v>8</v>
      </c>
      <c r="Z53" s="201">
        <v>9</v>
      </c>
      <c r="AA53" s="201">
        <v>10</v>
      </c>
      <c r="AB53" s="201">
        <v>11</v>
      </c>
      <c r="AC53" s="201">
        <v>12</v>
      </c>
      <c r="AD53" s="216">
        <v>13</v>
      </c>
      <c r="AE53" s="38"/>
      <c r="AF53" s="203" t="s">
        <v>39</v>
      </c>
      <c r="AG53" s="204">
        <v>28</v>
      </c>
      <c r="AH53" s="205"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4.25" customHeight="1" x14ac:dyDescent="0.15">
      <c r="B54" s="42" t="s">
        <v>35</v>
      </c>
      <c r="C54" s="276" t="s">
        <v>94</v>
      </c>
      <c r="D54" s="277" t="s">
        <v>94</v>
      </c>
      <c r="E54" s="277" t="s">
        <v>97</v>
      </c>
      <c r="F54" s="277" t="s">
        <v>94</v>
      </c>
      <c r="G54" s="277" t="s">
        <v>94</v>
      </c>
      <c r="H54" s="277" t="s">
        <v>94</v>
      </c>
      <c r="I54" s="277" t="s">
        <v>97</v>
      </c>
      <c r="J54" s="277" t="s">
        <v>97</v>
      </c>
      <c r="K54" s="277" t="s">
        <v>92</v>
      </c>
      <c r="L54" s="277" t="s">
        <v>92</v>
      </c>
      <c r="M54" s="277" t="s">
        <v>92</v>
      </c>
      <c r="N54" s="277" t="s">
        <v>97</v>
      </c>
      <c r="O54" s="277" t="s">
        <v>99</v>
      </c>
      <c r="P54" s="277" t="s">
        <v>99</v>
      </c>
      <c r="Q54" s="277" t="s">
        <v>97</v>
      </c>
      <c r="R54" s="330" t="s">
        <v>97</v>
      </c>
      <c r="S54" s="277" t="s">
        <v>97</v>
      </c>
      <c r="T54" s="277" t="s">
        <v>97</v>
      </c>
      <c r="U54" s="277" t="s">
        <v>99</v>
      </c>
      <c r="V54" s="277" t="s">
        <v>99</v>
      </c>
      <c r="W54" s="277" t="s">
        <v>99</v>
      </c>
      <c r="X54" s="278" t="s">
        <v>102</v>
      </c>
      <c r="Y54" s="277" t="s">
        <v>99</v>
      </c>
      <c r="Z54" s="277" t="s">
        <v>99</v>
      </c>
      <c r="AA54" s="277" t="s">
        <v>92</v>
      </c>
      <c r="AB54" s="277" t="s">
        <v>99</v>
      </c>
      <c r="AC54" s="277" t="s">
        <v>99</v>
      </c>
      <c r="AD54" s="279" t="s">
        <v>99</v>
      </c>
      <c r="AE54" s="280"/>
      <c r="AF54" s="276" t="s">
        <v>99</v>
      </c>
      <c r="AG54" s="277" t="s">
        <v>97</v>
      </c>
      <c r="AH54" s="281" t="s">
        <v>99</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4.25" customHeight="1" thickBot="1" x14ac:dyDescent="0.2">
      <c r="B55" s="44" t="s">
        <v>49</v>
      </c>
      <c r="C55" s="212" t="s">
        <v>93</v>
      </c>
      <c r="D55" s="213" t="s">
        <v>95</v>
      </c>
      <c r="E55" s="213" t="s">
        <v>92</v>
      </c>
      <c r="F55" s="213" t="s">
        <v>92</v>
      </c>
      <c r="G55" s="213" t="s">
        <v>94</v>
      </c>
      <c r="H55" s="213" t="s">
        <v>94</v>
      </c>
      <c r="I55" s="213" t="s">
        <v>94</v>
      </c>
      <c r="J55" s="213" t="s">
        <v>94</v>
      </c>
      <c r="K55" s="213" t="s">
        <v>95</v>
      </c>
      <c r="L55" s="213" t="s">
        <v>94</v>
      </c>
      <c r="M55" s="213" t="s">
        <v>92</v>
      </c>
      <c r="N55" s="213" t="s">
        <v>94</v>
      </c>
      <c r="O55" s="213" t="s">
        <v>92</v>
      </c>
      <c r="P55" s="213" t="s">
        <v>94</v>
      </c>
      <c r="Q55" s="213" t="s">
        <v>95</v>
      </c>
      <c r="R55" s="331" t="s">
        <v>92</v>
      </c>
      <c r="S55" s="213" t="s">
        <v>97</v>
      </c>
      <c r="T55" s="213" t="s">
        <v>92</v>
      </c>
      <c r="U55" s="213" t="s">
        <v>97</v>
      </c>
      <c r="V55" s="213" t="s">
        <v>97</v>
      </c>
      <c r="W55" s="213" t="s">
        <v>92</v>
      </c>
      <c r="X55" s="53" t="s">
        <v>103</v>
      </c>
      <c r="Y55" s="54" t="s">
        <v>92</v>
      </c>
      <c r="Z55" s="54" t="s">
        <v>97</v>
      </c>
      <c r="AA55" s="54" t="s">
        <v>93</v>
      </c>
      <c r="AB55" s="54" t="s">
        <v>97</v>
      </c>
      <c r="AC55" s="54" t="s">
        <v>94</v>
      </c>
      <c r="AD55" s="55" t="s">
        <v>92</v>
      </c>
      <c r="AE55" s="52"/>
      <c r="AF55" s="212" t="s">
        <v>99</v>
      </c>
      <c r="AG55" s="213" t="s">
        <v>94</v>
      </c>
      <c r="AH55" s="214" t="s">
        <v>99</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25" customHeight="1" x14ac:dyDescent="0.15">
      <c r="B58" s="360" t="s">
        <v>73</v>
      </c>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0"/>
      <c r="AH58" s="360"/>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row>
    <row r="66" spans="1:63" x14ac:dyDescent="0.15">
      <c r="A66" s="138"/>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row>
    <row r="67" spans="1:63" x14ac:dyDescent="0.15">
      <c r="A67" s="138"/>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row>
    <row r="68" spans="1:63" s="25" customFormat="1" x14ac:dyDescent="0.15">
      <c r="A68" s="147"/>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c r="BK68" s="147"/>
    </row>
    <row r="69" spans="1:63" s="25" customFormat="1" ht="10.5" customHeight="1" x14ac:dyDescent="0.15">
      <c r="A69" s="147"/>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row>
    <row r="70" spans="1:63" s="73" customFormat="1" x14ac:dyDescent="0.15">
      <c r="A70" s="148"/>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332"/>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8"/>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332"/>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32">
        <v>43918</v>
      </c>
      <c r="C72" s="332">
        <v>43925</v>
      </c>
      <c r="D72" s="332">
        <v>43932</v>
      </c>
      <c r="E72" s="332">
        <v>43939</v>
      </c>
      <c r="F72" s="332">
        <v>43946</v>
      </c>
      <c r="G72" s="332">
        <v>43953</v>
      </c>
      <c r="H72" s="332">
        <v>43960</v>
      </c>
      <c r="I72" s="332">
        <v>43967</v>
      </c>
      <c r="J72" s="332">
        <v>43974</v>
      </c>
      <c r="K72" s="332">
        <v>43981</v>
      </c>
      <c r="L72" s="332">
        <v>43988</v>
      </c>
      <c r="M72" s="332">
        <v>43995</v>
      </c>
      <c r="N72" s="332"/>
      <c r="O72" s="332"/>
      <c r="P72" s="332"/>
      <c r="Q72" s="332"/>
      <c r="R72" s="332"/>
      <c r="S72" s="332"/>
      <c r="T72" s="332"/>
      <c r="U72" s="332"/>
      <c r="V72" s="332"/>
      <c r="W72" s="332"/>
      <c r="X72" s="332"/>
      <c r="Y72" s="332"/>
      <c r="Z72" s="332"/>
      <c r="AA72" s="332"/>
      <c r="AB72" s="332"/>
      <c r="AC72" s="332"/>
      <c r="AD72" s="332"/>
      <c r="AE72" s="332"/>
      <c r="AF72" s="332"/>
      <c r="AG72" s="332"/>
      <c r="AH72" s="332"/>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32">
        <v>108.01415094339623</v>
      </c>
      <c r="C73" s="332">
        <v>87.615853658536579</v>
      </c>
      <c r="D73" s="332">
        <v>75.063829787234042</v>
      </c>
      <c r="E73" s="332">
        <v>65.033707865168537</v>
      </c>
      <c r="F73" s="332">
        <v>73.508928571428569</v>
      </c>
      <c r="G73" s="332">
        <v>72.496503496503493</v>
      </c>
      <c r="H73" s="332">
        <v>83.098958333333329</v>
      </c>
      <c r="I73" s="332">
        <v>81.520653061224493</v>
      </c>
      <c r="J73" s="332">
        <v>88.399857142857144</v>
      </c>
      <c r="K73" s="332">
        <v>90.635714285714286</v>
      </c>
      <c r="L73" s="332">
        <v>105.73182957393483</v>
      </c>
      <c r="M73" s="332">
        <v>108.92122538293216</v>
      </c>
      <c r="N73" s="332"/>
      <c r="O73" s="332"/>
      <c r="P73" s="332"/>
      <c r="Q73" s="332"/>
      <c r="R73" s="332"/>
      <c r="S73" s="332"/>
      <c r="T73" s="332"/>
      <c r="U73" s="332"/>
      <c r="V73" s="332"/>
      <c r="W73" s="332"/>
      <c r="X73" s="332"/>
      <c r="Y73" s="332"/>
      <c r="Z73" s="332"/>
      <c r="AA73" s="332"/>
      <c r="AB73" s="332"/>
      <c r="AC73" s="332"/>
      <c r="AD73" s="332"/>
      <c r="AE73" s="332"/>
      <c r="AF73" s="332"/>
      <c r="AG73" s="332"/>
      <c r="AH73" s="332"/>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32">
        <v>78.70753513799913</v>
      </c>
      <c r="C74" s="332">
        <v>77.059954504094634</v>
      </c>
      <c r="D74" s="332">
        <v>74.153471307619938</v>
      </c>
      <c r="E74" s="332">
        <v>70.445043478260871</v>
      </c>
      <c r="F74" s="332">
        <v>69.716198267564963</v>
      </c>
      <c r="G74" s="332">
        <v>68.162018374437267</v>
      </c>
      <c r="H74" s="332">
        <v>67.461234732713251</v>
      </c>
      <c r="I74" s="332">
        <v>72.184970530451864</v>
      </c>
      <c r="J74" s="332">
        <v>75.069849718221661</v>
      </c>
      <c r="K74" s="332">
        <v>75.257329424307031</v>
      </c>
      <c r="L74" s="332">
        <v>83.990529513888887</v>
      </c>
      <c r="M74" s="332">
        <v>84.703790417876291</v>
      </c>
      <c r="N74" s="332"/>
      <c r="O74" s="332"/>
      <c r="P74" s="332"/>
      <c r="Q74" s="332"/>
      <c r="R74" s="332"/>
      <c r="S74" s="332"/>
      <c r="T74" s="332"/>
      <c r="U74" s="332"/>
      <c r="V74" s="332"/>
      <c r="W74" s="332"/>
      <c r="X74" s="332"/>
      <c r="Y74" s="332"/>
      <c r="Z74" s="332"/>
      <c r="AA74" s="332"/>
      <c r="AB74" s="332"/>
      <c r="AC74" s="332"/>
      <c r="AD74" s="332"/>
      <c r="AE74" s="332"/>
      <c r="AF74" s="332"/>
      <c r="AG74" s="332"/>
      <c r="AH74" s="332"/>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s="73" customFormat="1" ht="14" x14ac:dyDescent="0.15">
      <c r="A75" s="151" t="s">
        <v>90</v>
      </c>
      <c r="B75" s="332">
        <v>92.880503144654085</v>
      </c>
      <c r="C75" s="332">
        <v>86.872742906276869</v>
      </c>
      <c r="D75" s="332">
        <v>79.104598737601449</v>
      </c>
      <c r="E75" s="332">
        <v>75.548497854077254</v>
      </c>
      <c r="F75" s="332">
        <v>75.135608048993873</v>
      </c>
      <c r="G75" s="332">
        <v>70.250847457627117</v>
      </c>
      <c r="H75" s="332">
        <v>72.31243469174504</v>
      </c>
      <c r="I75" s="332">
        <v>74.685363716038566</v>
      </c>
      <c r="J75" s="332">
        <v>77.367709815078243</v>
      </c>
      <c r="K75" s="332">
        <v>80.186435428925364</v>
      </c>
      <c r="L75" s="332">
        <v>89.635708772832515</v>
      </c>
      <c r="M75" s="332">
        <v>97.533488766426458</v>
      </c>
      <c r="N75" s="332"/>
      <c r="O75" s="332"/>
      <c r="P75" s="332"/>
      <c r="Q75" s="332"/>
      <c r="R75" s="332"/>
      <c r="S75" s="332"/>
      <c r="T75" s="332"/>
      <c r="U75" s="332"/>
      <c r="V75" s="332"/>
      <c r="W75" s="332"/>
      <c r="X75" s="332"/>
      <c r="Y75" s="332"/>
      <c r="Z75" s="332"/>
      <c r="AA75" s="332"/>
      <c r="AB75" s="332"/>
      <c r="AC75" s="332"/>
      <c r="AD75" s="332"/>
      <c r="AE75" s="332"/>
      <c r="AF75" s="332"/>
      <c r="AG75" s="332"/>
      <c r="AH75" s="332"/>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row>
    <row r="76" spans="1:63" s="73" customFormat="1" x14ac:dyDescent="0.15">
      <c r="A76" s="148"/>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332"/>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row>
    <row r="77" spans="1:63" x14ac:dyDescent="0.15">
      <c r="A77" s="148"/>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48"/>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332"/>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48"/>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332"/>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332"/>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332"/>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332"/>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332"/>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332"/>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332"/>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332"/>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332"/>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332"/>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332"/>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32"/>
      <c r="C95" s="332"/>
      <c r="D95" s="332"/>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8:AH58"/>
  </mergeCells>
  <phoneticPr fontId="0" type="noConversion"/>
  <printOptions horizontalCentered="1" verticalCentered="1"/>
  <pageMargins left="0.25" right="0.25" top="0.25" bottom="0.25" header="0.19" footer="0.28000000000000003"/>
  <pageSetup scale="5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J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2" ht="36" customHeight="1" x14ac:dyDescent="0.15">
      <c r="A1" s="4"/>
      <c r="B1" s="30" t="s">
        <v>78</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row>
    <row r="2" spans="1:62" ht="17" customHeight="1" x14ac:dyDescent="0.25">
      <c r="A2" s="5"/>
      <c r="B2" s="10" t="s">
        <v>84</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row>
    <row r="3" spans="1:62" ht="17" customHeight="1" x14ac:dyDescent="0.25">
      <c r="A3" s="5"/>
      <c r="B3" s="10" t="s">
        <v>85</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row>
    <row r="4" spans="1:62" ht="17" customHeight="1" x14ac:dyDescent="0.25">
      <c r="A4" s="5"/>
      <c r="B4" s="104" t="s">
        <v>86</v>
      </c>
      <c r="C4" s="3"/>
      <c r="D4" s="3"/>
      <c r="E4" s="3"/>
      <c r="F4" s="3"/>
      <c r="G4" s="3"/>
      <c r="H4" s="3"/>
      <c r="I4" s="3"/>
      <c r="J4" s="3"/>
      <c r="K4" s="3"/>
      <c r="L4" s="3"/>
      <c r="M4" s="3"/>
      <c r="N4" s="3"/>
      <c r="O4" s="3"/>
      <c r="P4" s="3"/>
      <c r="Q4" s="3"/>
      <c r="R4" s="359" t="s">
        <v>104</v>
      </c>
      <c r="S4" s="359"/>
      <c r="T4" s="359"/>
      <c r="U4" s="359"/>
      <c r="V4" s="359"/>
      <c r="W4" s="359"/>
      <c r="X4" s="359"/>
      <c r="Y4" s="359"/>
      <c r="Z4" s="359"/>
      <c r="AA4" s="359"/>
      <c r="AB4" s="359"/>
      <c r="AC4" s="359"/>
      <c r="AD4" s="359"/>
      <c r="AE4" s="359"/>
      <c r="AF4" s="359"/>
      <c r="AG4" s="359"/>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row>
    <row r="5" spans="1:62"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row>
    <row r="6" spans="1:62"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row>
    <row r="7" spans="1:62"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row>
    <row r="8" spans="1:62"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row>
    <row r="9" spans="1:62"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row>
    <row r="10" spans="1:62"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row>
    <row r="11" spans="1:62"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row>
    <row r="12" spans="1:62"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row>
    <row r="13" spans="1:62"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row>
    <row r="14" spans="1:62"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row>
    <row r="15" spans="1:62"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row>
    <row r="16" spans="1:62"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row>
    <row r="17" spans="1:62"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row>
    <row r="18" spans="1:62"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row>
    <row r="19" spans="1:62"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row>
    <row r="20" spans="1:62"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row>
    <row r="21" spans="1:62"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row>
    <row r="22" spans="1:62" ht="18" customHeight="1" x14ac:dyDescent="0.2">
      <c r="A22" s="7"/>
      <c r="B22" s="29"/>
      <c r="X22" s="357" t="s">
        <v>43</v>
      </c>
      <c r="Y22" s="357"/>
      <c r="Z22" s="357"/>
      <c r="AA22" s="357"/>
      <c r="AB22" s="357"/>
      <c r="AC22" s="357"/>
      <c r="AD22" s="358"/>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row>
    <row r="23" spans="1:62"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row>
    <row r="24" spans="1:62" s="36" customFormat="1" ht="18" x14ac:dyDescent="0.2">
      <c r="B24" s="242" t="s">
        <v>10</v>
      </c>
      <c r="C24" s="187" t="s">
        <v>91</v>
      </c>
      <c r="D24" s="188"/>
      <c r="E24" s="188"/>
      <c r="F24" s="188"/>
      <c r="G24" s="188"/>
      <c r="H24" s="188"/>
      <c r="I24" s="188"/>
      <c r="J24" s="188"/>
      <c r="K24" s="188"/>
      <c r="L24" s="188"/>
      <c r="M24" s="188"/>
      <c r="N24" s="188"/>
      <c r="O24" s="188"/>
      <c r="P24" s="188"/>
      <c r="Q24" s="188"/>
      <c r="R24" s="324" t="s">
        <v>88</v>
      </c>
      <c r="S24" s="189"/>
      <c r="T24" s="189"/>
      <c r="U24" s="189"/>
      <c r="V24" s="189"/>
      <c r="W24" s="189"/>
      <c r="X24" s="190"/>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row>
    <row r="25" spans="1:62" s="37" customFormat="1" x14ac:dyDescent="0.15">
      <c r="C25" s="191">
        <v>17</v>
      </c>
      <c r="D25" s="192">
        <v>18</v>
      </c>
      <c r="E25" s="192">
        <v>19</v>
      </c>
      <c r="F25" s="192">
        <v>20</v>
      </c>
      <c r="G25" s="192">
        <v>21</v>
      </c>
      <c r="H25" s="192">
        <v>22</v>
      </c>
      <c r="I25" s="192">
        <v>23</v>
      </c>
      <c r="J25" s="192">
        <v>24</v>
      </c>
      <c r="K25" s="192">
        <v>25</v>
      </c>
      <c r="L25" s="192">
        <v>26</v>
      </c>
      <c r="M25" s="192">
        <v>27</v>
      </c>
      <c r="N25" s="192">
        <v>28</v>
      </c>
      <c r="O25" s="192">
        <v>29</v>
      </c>
      <c r="P25" s="192">
        <v>30</v>
      </c>
      <c r="Q25" s="192">
        <v>31</v>
      </c>
      <c r="R25" s="336">
        <v>1</v>
      </c>
      <c r="S25" s="192">
        <v>2</v>
      </c>
      <c r="T25" s="192">
        <v>3</v>
      </c>
      <c r="U25" s="192">
        <v>4</v>
      </c>
      <c r="V25" s="192">
        <v>5</v>
      </c>
      <c r="W25" s="192">
        <v>6</v>
      </c>
      <c r="X25" s="193">
        <v>7</v>
      </c>
      <c r="Y25" s="192">
        <v>8</v>
      </c>
      <c r="Z25" s="192">
        <v>9</v>
      </c>
      <c r="AA25" s="192">
        <v>10</v>
      </c>
      <c r="AB25" s="192">
        <v>11</v>
      </c>
      <c r="AC25" s="192">
        <v>12</v>
      </c>
      <c r="AD25" s="224">
        <v>13</v>
      </c>
      <c r="AE25" s="38"/>
      <c r="AF25" s="197" t="s">
        <v>39</v>
      </c>
      <c r="AG25" s="198">
        <v>28</v>
      </c>
      <c r="AH25" s="199"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row>
    <row r="26" spans="1:62" ht="14.25" customHeight="1" x14ac:dyDescent="0.15">
      <c r="B26" s="42" t="s">
        <v>15</v>
      </c>
      <c r="C26" s="282">
        <v>18.726821705426357</v>
      </c>
      <c r="D26" s="283">
        <v>20.072248062015504</v>
      </c>
      <c r="E26" s="283">
        <v>21.106511627906976</v>
      </c>
      <c r="F26" s="283">
        <v>20.365426356589147</v>
      </c>
      <c r="G26" s="283">
        <v>21.023255813953487</v>
      </c>
      <c r="H26" s="283">
        <v>32.395348837209305</v>
      </c>
      <c r="I26" s="283">
        <v>58.186046511627907</v>
      </c>
      <c r="J26" s="283">
        <v>26.209302325581394</v>
      </c>
      <c r="K26" s="283">
        <v>18.844961240310077</v>
      </c>
      <c r="L26" s="283">
        <v>23.558139534883722</v>
      </c>
      <c r="M26" s="283">
        <v>30.596899224806201</v>
      </c>
      <c r="N26" s="283">
        <v>23.713178294573645</v>
      </c>
      <c r="O26" s="283">
        <v>29.186046511627907</v>
      </c>
      <c r="P26" s="283">
        <v>44.620155038759691</v>
      </c>
      <c r="Q26" s="283">
        <v>27.162790697674417</v>
      </c>
      <c r="R26" s="333">
        <v>27.286821705426355</v>
      </c>
      <c r="S26" s="283">
        <v>27.976744186046513</v>
      </c>
      <c r="T26" s="283">
        <v>28.844961240310077</v>
      </c>
      <c r="U26" s="283">
        <v>50.775193798449614</v>
      </c>
      <c r="V26" s="283">
        <v>75.015503875968989</v>
      </c>
      <c r="W26" s="283">
        <v>89.968992248062023</v>
      </c>
      <c r="X26" s="284">
        <v>36.790697674418603</v>
      </c>
      <c r="Y26" s="283">
        <v>29.356589147286822</v>
      </c>
      <c r="Z26" s="283">
        <v>32.63565891472868</v>
      </c>
      <c r="AA26" s="283">
        <v>33.589147286821706</v>
      </c>
      <c r="AB26" s="283">
        <v>44.565891472868216</v>
      </c>
      <c r="AC26" s="283">
        <v>104.72868217054264</v>
      </c>
      <c r="AD26" s="285">
        <v>104.2015503875969</v>
      </c>
      <c r="AE26" s="286"/>
      <c r="AF26" s="282">
        <v>55.124031007751938</v>
      </c>
      <c r="AG26" s="283">
        <v>39.339413067552606</v>
      </c>
      <c r="AH26" s="287">
        <v>52.7489564698867</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row>
    <row r="27" spans="1:62" ht="14.25" customHeight="1" x14ac:dyDescent="0.15">
      <c r="B27" s="43" t="s">
        <v>12</v>
      </c>
      <c r="C27" s="221">
        <v>18.448983050847456</v>
      </c>
      <c r="D27" s="74">
        <v>18.486313559322035</v>
      </c>
      <c r="E27" s="74">
        <v>21.768658192090395</v>
      </c>
      <c r="F27" s="74">
        <v>24.238093220338982</v>
      </c>
      <c r="G27" s="74">
        <v>24.399957627118646</v>
      </c>
      <c r="H27" s="74">
        <v>26.268531073446329</v>
      </c>
      <c r="I27" s="74">
        <v>35.720748587570618</v>
      </c>
      <c r="J27" s="74">
        <v>24.498050847457627</v>
      </c>
      <c r="K27" s="74">
        <v>18.578446327683615</v>
      </c>
      <c r="L27" s="74">
        <v>22.560127118644068</v>
      </c>
      <c r="M27" s="74">
        <v>24.819901129943503</v>
      </c>
      <c r="N27" s="74">
        <v>26.210056497175142</v>
      </c>
      <c r="O27" s="74">
        <v>32.982994350282489</v>
      </c>
      <c r="P27" s="74">
        <v>49.76108757062147</v>
      </c>
      <c r="Q27" s="74">
        <v>21.939774011299434</v>
      </c>
      <c r="R27" s="334">
        <v>26.265508474576272</v>
      </c>
      <c r="S27" s="74">
        <v>28.560748587570622</v>
      </c>
      <c r="T27" s="74">
        <v>27.895706214689266</v>
      </c>
      <c r="U27" s="74">
        <v>26.352570621468928</v>
      </c>
      <c r="V27" s="74">
        <v>66.920381355932207</v>
      </c>
      <c r="W27" s="74">
        <v>75.390423728813559</v>
      </c>
      <c r="X27" s="75">
        <v>33.665557324840762</v>
      </c>
      <c r="Y27" s="74">
        <v>37.976073446327682</v>
      </c>
      <c r="Z27" s="74">
        <v>43.135932203389828</v>
      </c>
      <c r="AA27" s="74">
        <v>48.415776836158194</v>
      </c>
      <c r="AB27" s="74">
        <v>44.133347457627117</v>
      </c>
      <c r="AC27" s="74">
        <v>77.336073446327688</v>
      </c>
      <c r="AD27" s="76">
        <v>80.9810593220339</v>
      </c>
      <c r="AE27" s="102"/>
      <c r="AF27" s="221">
        <v>52.234831433815025</v>
      </c>
      <c r="AG27" s="74">
        <v>35.989674363699919</v>
      </c>
      <c r="AH27" s="222">
        <v>47.463781463058154</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row>
    <row r="28" spans="1:62" ht="14.25" customHeight="1" x14ac:dyDescent="0.15">
      <c r="A28" s="24"/>
      <c r="B28" s="45" t="s">
        <v>90</v>
      </c>
      <c r="C28" s="288">
        <v>17.509403107113656</v>
      </c>
      <c r="D28" s="289">
        <v>17.891251022076862</v>
      </c>
      <c r="E28" s="289">
        <v>22.100572363041699</v>
      </c>
      <c r="F28" s="289">
        <v>23.819296811120196</v>
      </c>
      <c r="G28" s="289">
        <v>23.448896156991005</v>
      </c>
      <c r="H28" s="289">
        <v>30.457890433360589</v>
      </c>
      <c r="I28" s="289">
        <v>42.661488143908421</v>
      </c>
      <c r="J28" s="289">
        <v>24.560915780866722</v>
      </c>
      <c r="K28" s="289">
        <v>17.144726083401473</v>
      </c>
      <c r="L28" s="289">
        <v>21.003270645952576</v>
      </c>
      <c r="M28" s="289">
        <v>24.748977923139819</v>
      </c>
      <c r="N28" s="289">
        <v>28.271463614063777</v>
      </c>
      <c r="O28" s="289">
        <v>40.98773507767784</v>
      </c>
      <c r="P28" s="289">
        <v>54.993458708094849</v>
      </c>
      <c r="Q28" s="289">
        <v>23.540474243663123</v>
      </c>
      <c r="R28" s="335">
        <v>25.927228127555193</v>
      </c>
      <c r="S28" s="289">
        <v>30.4766966475879</v>
      </c>
      <c r="T28" s="289">
        <v>30.156991005723629</v>
      </c>
      <c r="U28" s="289">
        <v>32.525756336876533</v>
      </c>
      <c r="V28" s="289">
        <v>65.192150449713822</v>
      </c>
      <c r="W28" s="289">
        <v>77.065412919051511</v>
      </c>
      <c r="X28" s="290">
        <v>31.200327064595257</v>
      </c>
      <c r="Y28" s="289">
        <v>32.0466067048242</v>
      </c>
      <c r="Z28" s="289">
        <v>37.691741618969743</v>
      </c>
      <c r="AA28" s="289">
        <v>38.880621422730989</v>
      </c>
      <c r="AB28" s="289">
        <v>41.363041700735899</v>
      </c>
      <c r="AC28" s="289">
        <v>84.167620605069501</v>
      </c>
      <c r="AD28" s="291">
        <v>110.90760425183974</v>
      </c>
      <c r="AE28" s="286"/>
      <c r="AF28" s="288">
        <v>53.751080481252188</v>
      </c>
      <c r="AG28" s="289">
        <v>37.526486391776665</v>
      </c>
      <c r="AH28" s="292">
        <v>49.046292219636456</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row>
    <row r="29" spans="1:62" ht="0" hidden="1" customHeight="1" x14ac:dyDescent="0.15">
      <c r="A29" s="24"/>
      <c r="B29" s="51"/>
      <c r="C29" s="316"/>
      <c r="D29" s="316"/>
      <c r="E29" s="316"/>
      <c r="F29" s="316"/>
      <c r="G29" s="316"/>
      <c r="H29" s="316"/>
      <c r="I29" s="316"/>
      <c r="J29" s="316"/>
      <c r="K29" s="316"/>
      <c r="L29" s="316"/>
      <c r="M29" s="316"/>
      <c r="N29" s="316"/>
      <c r="O29" s="316"/>
      <c r="P29" s="316"/>
      <c r="Q29" s="316"/>
      <c r="R29" s="316"/>
      <c r="S29" s="316"/>
      <c r="T29" s="316"/>
      <c r="U29" s="316"/>
      <c r="V29" s="316"/>
      <c r="W29" s="316"/>
      <c r="X29" s="317"/>
      <c r="Y29" s="316"/>
      <c r="Z29" s="316"/>
      <c r="AA29" s="316"/>
      <c r="AB29" s="316"/>
      <c r="AC29" s="316"/>
      <c r="AD29" s="318"/>
      <c r="AE29" s="103"/>
      <c r="AF29" s="316"/>
      <c r="AG29" s="316"/>
      <c r="AH29" s="316"/>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row>
    <row r="30" spans="1:62"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6"/>
      <c r="AG30" s="316"/>
      <c r="AH30" s="316"/>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row>
    <row r="31" spans="1:62" ht="12"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row>
    <row r="32" spans="1:62"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row>
    <row r="33" spans="1:62" s="36" customFormat="1" ht="18" x14ac:dyDescent="0.2">
      <c r="B33" s="242" t="s">
        <v>50</v>
      </c>
      <c r="C33" s="187" t="s">
        <v>91</v>
      </c>
      <c r="D33" s="188"/>
      <c r="E33" s="188"/>
      <c r="F33" s="188"/>
      <c r="G33" s="188"/>
      <c r="H33" s="188"/>
      <c r="I33" s="188"/>
      <c r="J33" s="188"/>
      <c r="K33" s="188"/>
      <c r="L33" s="188"/>
      <c r="M33" s="188"/>
      <c r="N33" s="188"/>
      <c r="O33" s="188"/>
      <c r="P33" s="188"/>
      <c r="Q33" s="188"/>
      <c r="R33" s="324" t="s">
        <v>88</v>
      </c>
      <c r="S33" s="189"/>
      <c r="T33" s="189"/>
      <c r="U33" s="189"/>
      <c r="V33" s="189"/>
      <c r="W33" s="189"/>
      <c r="X33" s="190"/>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row>
    <row r="34" spans="1:62" s="37" customFormat="1" x14ac:dyDescent="0.15">
      <c r="C34" s="191">
        <v>17</v>
      </c>
      <c r="D34" s="192">
        <v>18</v>
      </c>
      <c r="E34" s="192">
        <v>19</v>
      </c>
      <c r="F34" s="192">
        <v>20</v>
      </c>
      <c r="G34" s="192">
        <v>21</v>
      </c>
      <c r="H34" s="192">
        <v>22</v>
      </c>
      <c r="I34" s="192">
        <v>23</v>
      </c>
      <c r="J34" s="192">
        <v>24</v>
      </c>
      <c r="K34" s="192">
        <v>25</v>
      </c>
      <c r="L34" s="192">
        <v>26</v>
      </c>
      <c r="M34" s="192">
        <v>27</v>
      </c>
      <c r="N34" s="192">
        <v>28</v>
      </c>
      <c r="O34" s="192">
        <v>29</v>
      </c>
      <c r="P34" s="192">
        <v>30</v>
      </c>
      <c r="Q34" s="192">
        <v>31</v>
      </c>
      <c r="R34" s="336">
        <v>1</v>
      </c>
      <c r="S34" s="192">
        <v>2</v>
      </c>
      <c r="T34" s="192">
        <v>3</v>
      </c>
      <c r="U34" s="192">
        <v>4</v>
      </c>
      <c r="V34" s="192">
        <v>5</v>
      </c>
      <c r="W34" s="192">
        <v>6</v>
      </c>
      <c r="X34" s="193">
        <v>7</v>
      </c>
      <c r="Y34" s="192">
        <v>8</v>
      </c>
      <c r="Z34" s="192">
        <v>9</v>
      </c>
      <c r="AA34" s="192">
        <v>10</v>
      </c>
      <c r="AB34" s="192">
        <v>11</v>
      </c>
      <c r="AC34" s="192">
        <v>12</v>
      </c>
      <c r="AD34" s="224">
        <v>13</v>
      </c>
      <c r="AE34" s="38"/>
      <c r="AF34" s="197" t="s">
        <v>39</v>
      </c>
      <c r="AG34" s="198">
        <v>28</v>
      </c>
      <c r="AH34" s="199"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row>
    <row r="35" spans="1:62" ht="14.25" customHeight="1" x14ac:dyDescent="0.15">
      <c r="B35" s="42" t="s">
        <v>15</v>
      </c>
      <c r="C35" s="265">
        <v>-75.074700784151872</v>
      </c>
      <c r="D35" s="266">
        <v>-78.75691196980884</v>
      </c>
      <c r="E35" s="266">
        <v>-79.919315583745117</v>
      </c>
      <c r="F35" s="266">
        <v>-73.988712871287134</v>
      </c>
      <c r="G35" s="266">
        <v>-72.749196141479104</v>
      </c>
      <c r="H35" s="266">
        <v>-60.489741892786235</v>
      </c>
      <c r="I35" s="266">
        <v>-43.16650261225108</v>
      </c>
      <c r="J35" s="266">
        <v>-52.252506708092078</v>
      </c>
      <c r="K35" s="266">
        <v>-58.69860686374448</v>
      </c>
      <c r="L35" s="266">
        <v>-69.970355731225297</v>
      </c>
      <c r="M35" s="266">
        <v>-58.360586559763689</v>
      </c>
      <c r="N35" s="266">
        <v>-66.026210573078629</v>
      </c>
      <c r="O35" s="266">
        <v>-67.687950566426366</v>
      </c>
      <c r="P35" s="266">
        <v>-56.321141296099562</v>
      </c>
      <c r="Q35" s="266">
        <v>-68.717078832247125</v>
      </c>
      <c r="R35" s="326">
        <v>-73.421926910299007</v>
      </c>
      <c r="S35" s="266">
        <v>-71.53336488405111</v>
      </c>
      <c r="T35" s="266">
        <v>-62.177271803212037</v>
      </c>
      <c r="U35" s="266">
        <v>-24.093174180090394</v>
      </c>
      <c r="V35" s="266">
        <v>-35.353062996860174</v>
      </c>
      <c r="W35" s="266">
        <v>-11.153640052055424</v>
      </c>
      <c r="X35" s="267">
        <v>-54.448603512813129</v>
      </c>
      <c r="Y35" s="266">
        <v>-69.872712808273661</v>
      </c>
      <c r="Z35" s="266">
        <v>-67.311126640267105</v>
      </c>
      <c r="AA35" s="266">
        <v>-65.643831271804629</v>
      </c>
      <c r="AB35" s="266">
        <v>-41.480048859934854</v>
      </c>
      <c r="AC35" s="266">
        <v>-14.17317832412172</v>
      </c>
      <c r="AD35" s="268">
        <v>-13.176592171554063</v>
      </c>
      <c r="AE35" s="269"/>
      <c r="AF35" s="265">
        <v>-44.400013403777635</v>
      </c>
      <c r="AG35" s="266">
        <v>-55.431989335842545</v>
      </c>
      <c r="AH35" s="270">
        <v>-42.967299360429131</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row>
    <row r="36" spans="1:62" ht="14.25" customHeight="1" x14ac:dyDescent="0.15">
      <c r="B36" s="43" t="s">
        <v>12</v>
      </c>
      <c r="C36" s="206">
        <v>-59.696850388841646</v>
      </c>
      <c r="D36" s="70">
        <v>-74.545919528270517</v>
      </c>
      <c r="E36" s="70">
        <v>-74.53831920833953</v>
      </c>
      <c r="F36" s="70">
        <v>-66.112571640600606</v>
      </c>
      <c r="G36" s="70">
        <v>-58.39079081046475</v>
      </c>
      <c r="H36" s="70">
        <v>-50.959355699006615</v>
      </c>
      <c r="I36" s="70">
        <v>-43.603496766102367</v>
      </c>
      <c r="J36" s="70">
        <v>-36.312390072666787</v>
      </c>
      <c r="K36" s="70">
        <v>-42.314120553407356</v>
      </c>
      <c r="L36" s="70">
        <v>-62.142458448137944</v>
      </c>
      <c r="M36" s="70">
        <v>-60.699573705590048</v>
      </c>
      <c r="N36" s="70">
        <v>-46.212421387703948</v>
      </c>
      <c r="O36" s="70">
        <v>-32.028585766030304</v>
      </c>
      <c r="P36" s="70">
        <v>-7.2160617947715151</v>
      </c>
      <c r="Q36" s="70">
        <v>-40.543391638986215</v>
      </c>
      <c r="R36" s="327">
        <v>-59.91585683504784</v>
      </c>
      <c r="S36" s="70">
        <v>-62.313552726334763</v>
      </c>
      <c r="T36" s="70">
        <v>-58.393369283979915</v>
      </c>
      <c r="U36" s="70">
        <v>-58.802460420696875</v>
      </c>
      <c r="V36" s="70">
        <v>-30.894206488498344</v>
      </c>
      <c r="W36" s="70">
        <v>-18.644072446688327</v>
      </c>
      <c r="X36" s="71">
        <v>-4.3163646005961311</v>
      </c>
      <c r="Y36" s="70">
        <v>-39.019275554148365</v>
      </c>
      <c r="Z36" s="70">
        <v>-39.651129358783471</v>
      </c>
      <c r="AA36" s="70">
        <v>-31.595009630635399</v>
      </c>
      <c r="AB36" s="70">
        <v>-28.444439253684791</v>
      </c>
      <c r="AC36" s="70">
        <v>-21.342084731535792</v>
      </c>
      <c r="AD36" s="72">
        <v>-15.074096473613087</v>
      </c>
      <c r="AE36" s="77"/>
      <c r="AF36" s="206">
        <v>-26.142561424589616</v>
      </c>
      <c r="AG36" s="70">
        <v>-43.673931621353667</v>
      </c>
      <c r="AH36" s="207">
        <v>-27.72743597750986</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row>
    <row r="37" spans="1:62" ht="14.25" customHeight="1" x14ac:dyDescent="0.15">
      <c r="A37" s="24"/>
      <c r="B37" s="45" t="s">
        <v>90</v>
      </c>
      <c r="C37" s="271">
        <v>-59.979089094476755</v>
      </c>
      <c r="D37" s="272">
        <v>-75.368662328605737</v>
      </c>
      <c r="E37" s="272">
        <v>-76.152425966680241</v>
      </c>
      <c r="F37" s="272">
        <v>-68.132460010541152</v>
      </c>
      <c r="G37" s="272">
        <v>-60.757631555582122</v>
      </c>
      <c r="H37" s="272">
        <v>-50.197832576198415</v>
      </c>
      <c r="I37" s="272">
        <v>-44.779168335436097</v>
      </c>
      <c r="J37" s="272">
        <v>-40.646635021640847</v>
      </c>
      <c r="K37" s="272">
        <v>-46.257492150562761</v>
      </c>
      <c r="L37" s="272">
        <v>-67.343818207311074</v>
      </c>
      <c r="M37" s="272">
        <v>-64.682831068286319</v>
      </c>
      <c r="N37" s="272">
        <v>-53.077234640208914</v>
      </c>
      <c r="O37" s="272">
        <v>-40.975498758327419</v>
      </c>
      <c r="P37" s="272">
        <v>-16.514572168415039</v>
      </c>
      <c r="Q37" s="272">
        <v>-40.046617991318726</v>
      </c>
      <c r="R37" s="328">
        <v>-63.570251504722236</v>
      </c>
      <c r="S37" s="272">
        <v>-62.400433895771329</v>
      </c>
      <c r="T37" s="272">
        <v>-61.259256245303114</v>
      </c>
      <c r="U37" s="272">
        <v>-53.904935846552675</v>
      </c>
      <c r="V37" s="272">
        <v>-35.200275363605819</v>
      </c>
      <c r="W37" s="272">
        <v>-23.889359241104604</v>
      </c>
      <c r="X37" s="273">
        <v>-22.417037986337771</v>
      </c>
      <c r="Y37" s="272">
        <v>-52.505940310248846</v>
      </c>
      <c r="Z37" s="272">
        <v>-51.918285092709247</v>
      </c>
      <c r="AA37" s="272">
        <v>-50.208276136818043</v>
      </c>
      <c r="AB37" s="272">
        <v>-41.955072646677273</v>
      </c>
      <c r="AC37" s="272">
        <v>-18.473854178954205</v>
      </c>
      <c r="AD37" s="274">
        <v>5.5930240587553106</v>
      </c>
      <c r="AE37" s="269"/>
      <c r="AF37" s="271">
        <v>-30.797026755351698</v>
      </c>
      <c r="AG37" s="272">
        <v>-46.681043359091412</v>
      </c>
      <c r="AH37" s="275">
        <v>-32.389885736891564</v>
      </c>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row>
    <row r="38" spans="1:62"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row>
    <row r="39" spans="1:62"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row>
    <row r="40" spans="1:62" s="36" customFormat="1" ht="18" x14ac:dyDescent="0.2">
      <c r="B40" s="242" t="s">
        <v>58</v>
      </c>
      <c r="C40" s="187" t="s">
        <v>91</v>
      </c>
      <c r="D40" s="188"/>
      <c r="E40" s="188"/>
      <c r="F40" s="188"/>
      <c r="G40" s="188"/>
      <c r="H40" s="188"/>
      <c r="I40" s="188"/>
      <c r="J40" s="188"/>
      <c r="K40" s="188"/>
      <c r="L40" s="188"/>
      <c r="M40" s="188"/>
      <c r="N40" s="188"/>
      <c r="O40" s="188"/>
      <c r="P40" s="188"/>
      <c r="Q40" s="188"/>
      <c r="R40" s="324" t="s">
        <v>88</v>
      </c>
      <c r="S40" s="189"/>
      <c r="T40" s="189"/>
      <c r="U40" s="189"/>
      <c r="V40" s="189"/>
      <c r="W40" s="189"/>
      <c r="X40" s="190"/>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row>
    <row r="41" spans="1:62" s="37" customFormat="1" x14ac:dyDescent="0.15">
      <c r="C41" s="191">
        <v>17</v>
      </c>
      <c r="D41" s="192">
        <v>18</v>
      </c>
      <c r="E41" s="192">
        <v>19</v>
      </c>
      <c r="F41" s="192">
        <v>20</v>
      </c>
      <c r="G41" s="192">
        <v>21</v>
      </c>
      <c r="H41" s="192">
        <v>22</v>
      </c>
      <c r="I41" s="192">
        <v>23</v>
      </c>
      <c r="J41" s="192">
        <v>24</v>
      </c>
      <c r="K41" s="192">
        <v>25</v>
      </c>
      <c r="L41" s="192">
        <v>26</v>
      </c>
      <c r="M41" s="192">
        <v>27</v>
      </c>
      <c r="N41" s="192">
        <v>28</v>
      </c>
      <c r="O41" s="192">
        <v>29</v>
      </c>
      <c r="P41" s="192">
        <v>30</v>
      </c>
      <c r="Q41" s="192">
        <v>31</v>
      </c>
      <c r="R41" s="336">
        <v>1</v>
      </c>
      <c r="S41" s="192">
        <v>2</v>
      </c>
      <c r="T41" s="192">
        <v>3</v>
      </c>
      <c r="U41" s="192">
        <v>4</v>
      </c>
      <c r="V41" s="192">
        <v>5</v>
      </c>
      <c r="W41" s="192">
        <v>6</v>
      </c>
      <c r="X41" s="193">
        <v>7</v>
      </c>
      <c r="Y41" s="192">
        <v>8</v>
      </c>
      <c r="Z41" s="192">
        <v>9</v>
      </c>
      <c r="AA41" s="192">
        <v>10</v>
      </c>
      <c r="AB41" s="192">
        <v>11</v>
      </c>
      <c r="AC41" s="192">
        <v>12</v>
      </c>
      <c r="AD41" s="224">
        <v>13</v>
      </c>
      <c r="AE41" s="38"/>
      <c r="AF41" s="197" t="s">
        <v>39</v>
      </c>
      <c r="AG41" s="198">
        <v>28</v>
      </c>
      <c r="AH41" s="199"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row>
    <row r="42" spans="1:62" ht="14.25" customHeight="1" x14ac:dyDescent="0.15">
      <c r="A42" s="8"/>
      <c r="B42" s="42" t="s">
        <v>12</v>
      </c>
      <c r="C42" s="265">
        <v>101.50598357542606</v>
      </c>
      <c r="D42" s="266">
        <v>108.57896571755235</v>
      </c>
      <c r="E42" s="266">
        <v>96.958257333361928</v>
      </c>
      <c r="F42" s="266">
        <v>84.02239471337559</v>
      </c>
      <c r="G42" s="266">
        <v>86.161034110107565</v>
      </c>
      <c r="H42" s="266">
        <v>123.32379281746857</v>
      </c>
      <c r="I42" s="266">
        <v>162.89145332154183</v>
      </c>
      <c r="J42" s="266">
        <v>106.98525563841484</v>
      </c>
      <c r="K42" s="266">
        <v>101.43453821662864</v>
      </c>
      <c r="L42" s="266">
        <v>104.42378897508462</v>
      </c>
      <c r="M42" s="266">
        <v>123.27566924871086</v>
      </c>
      <c r="N42" s="266">
        <v>90.473587102452043</v>
      </c>
      <c r="O42" s="266">
        <v>88.488165148589488</v>
      </c>
      <c r="P42" s="266">
        <v>89.668769749926156</v>
      </c>
      <c r="Q42" s="266">
        <v>123.80615535823215</v>
      </c>
      <c r="R42" s="326">
        <v>103.88841979525607</v>
      </c>
      <c r="S42" s="266">
        <v>97.955220257152988</v>
      </c>
      <c r="T42" s="266">
        <v>103.40287146098834</v>
      </c>
      <c r="U42" s="266">
        <v>192.67643573672487</v>
      </c>
      <c r="V42" s="266">
        <v>112.09664732330339</v>
      </c>
      <c r="W42" s="266">
        <v>119.33742748507282</v>
      </c>
      <c r="X42" s="267">
        <v>109.28290097628027</v>
      </c>
      <c r="Y42" s="266">
        <v>77.302855411781991</v>
      </c>
      <c r="Z42" s="266">
        <v>75.657710979441902</v>
      </c>
      <c r="AA42" s="266">
        <v>69.376450161048396</v>
      </c>
      <c r="AB42" s="266">
        <v>100.98008431301611</v>
      </c>
      <c r="AC42" s="266">
        <v>135.42022177170116</v>
      </c>
      <c r="AD42" s="268">
        <v>128.67397791528396</v>
      </c>
      <c r="AE42" s="269"/>
      <c r="AF42" s="265">
        <v>105.53117430386986</v>
      </c>
      <c r="AG42" s="266">
        <v>109.30749933995321</v>
      </c>
      <c r="AH42" s="270">
        <v>111.1351747456997</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row>
    <row r="43" spans="1:62" ht="14.25" customHeight="1" x14ac:dyDescent="0.15">
      <c r="A43" s="24"/>
      <c r="B43" s="44" t="s">
        <v>90</v>
      </c>
      <c r="C43" s="208">
        <v>106.95294174715809</v>
      </c>
      <c r="D43" s="209">
        <v>112.19029925435291</v>
      </c>
      <c r="E43" s="209">
        <v>95.502104113841554</v>
      </c>
      <c r="F43" s="209">
        <v>85.499695973734262</v>
      </c>
      <c r="G43" s="209">
        <v>89.655631007968182</v>
      </c>
      <c r="H43" s="209">
        <v>106.36110504136101</v>
      </c>
      <c r="I43" s="209">
        <v>136.39010040004013</v>
      </c>
      <c r="J43" s="209">
        <v>106.71142134691407</v>
      </c>
      <c r="K43" s="209">
        <v>109.91695725343011</v>
      </c>
      <c r="L43" s="209">
        <v>112.16414782248916</v>
      </c>
      <c r="M43" s="209">
        <v>123.62894063677146</v>
      </c>
      <c r="N43" s="209">
        <v>83.876726788129233</v>
      </c>
      <c r="O43" s="209">
        <v>71.206780409593307</v>
      </c>
      <c r="P43" s="209">
        <v>81.137204472996274</v>
      </c>
      <c r="Q43" s="209">
        <v>115.38761036212509</v>
      </c>
      <c r="R43" s="329">
        <v>105.24388326890295</v>
      </c>
      <c r="S43" s="209">
        <v>91.797167224357807</v>
      </c>
      <c r="T43" s="209">
        <v>95.649334626373914</v>
      </c>
      <c r="U43" s="209">
        <v>156.10764980392639</v>
      </c>
      <c r="V43" s="209">
        <v>115.06830708680556</v>
      </c>
      <c r="W43" s="209">
        <v>116.74367117524466</v>
      </c>
      <c r="X43" s="210">
        <v>117.9176666906388</v>
      </c>
      <c r="Y43" s="209">
        <v>91.605920769351115</v>
      </c>
      <c r="Z43" s="209">
        <v>86.585701569978909</v>
      </c>
      <c r="AA43" s="209">
        <v>86.390458942573119</v>
      </c>
      <c r="AB43" s="209">
        <v>107.74326461604331</v>
      </c>
      <c r="AC43" s="209">
        <v>124.42870716513367</v>
      </c>
      <c r="AD43" s="217">
        <v>93.953476941927903</v>
      </c>
      <c r="AE43" s="77"/>
      <c r="AF43" s="208">
        <v>102.55427521494869</v>
      </c>
      <c r="AG43" s="209">
        <v>104.83105894020821</v>
      </c>
      <c r="AH43" s="211">
        <v>107.54932551000833</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row>
    <row r="44" spans="1:62"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row>
    <row r="45" spans="1:62"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row>
    <row r="46" spans="1:62" s="36" customFormat="1" ht="18" x14ac:dyDescent="0.2">
      <c r="B46" s="242" t="s">
        <v>48</v>
      </c>
      <c r="C46" s="187" t="s">
        <v>91</v>
      </c>
      <c r="D46" s="188"/>
      <c r="E46" s="188"/>
      <c r="F46" s="188"/>
      <c r="G46" s="188"/>
      <c r="H46" s="188"/>
      <c r="I46" s="188"/>
      <c r="J46" s="188"/>
      <c r="K46" s="188"/>
      <c r="L46" s="188"/>
      <c r="M46" s="188"/>
      <c r="N46" s="188"/>
      <c r="O46" s="188"/>
      <c r="P46" s="188"/>
      <c r="Q46" s="188"/>
      <c r="R46" s="324" t="s">
        <v>88</v>
      </c>
      <c r="S46" s="189"/>
      <c r="T46" s="189"/>
      <c r="U46" s="189"/>
      <c r="V46" s="189"/>
      <c r="W46" s="189"/>
      <c r="X46" s="190"/>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row>
    <row r="47" spans="1:62" s="37" customFormat="1" x14ac:dyDescent="0.15">
      <c r="C47" s="191">
        <v>17</v>
      </c>
      <c r="D47" s="192">
        <v>18</v>
      </c>
      <c r="E47" s="192">
        <v>19</v>
      </c>
      <c r="F47" s="192">
        <v>20</v>
      </c>
      <c r="G47" s="192">
        <v>21</v>
      </c>
      <c r="H47" s="192">
        <v>22</v>
      </c>
      <c r="I47" s="192">
        <v>23</v>
      </c>
      <c r="J47" s="192">
        <v>24</v>
      </c>
      <c r="K47" s="192">
        <v>25</v>
      </c>
      <c r="L47" s="192">
        <v>26</v>
      </c>
      <c r="M47" s="192">
        <v>27</v>
      </c>
      <c r="N47" s="192">
        <v>28</v>
      </c>
      <c r="O47" s="192">
        <v>29</v>
      </c>
      <c r="P47" s="192">
        <v>30</v>
      </c>
      <c r="Q47" s="192">
        <v>31</v>
      </c>
      <c r="R47" s="336">
        <v>1</v>
      </c>
      <c r="S47" s="192">
        <v>2</v>
      </c>
      <c r="T47" s="192">
        <v>3</v>
      </c>
      <c r="U47" s="192">
        <v>4</v>
      </c>
      <c r="V47" s="192">
        <v>5</v>
      </c>
      <c r="W47" s="192">
        <v>6</v>
      </c>
      <c r="X47" s="193">
        <v>7</v>
      </c>
      <c r="Y47" s="192">
        <v>8</v>
      </c>
      <c r="Z47" s="192">
        <v>9</v>
      </c>
      <c r="AA47" s="192">
        <v>10</v>
      </c>
      <c r="AB47" s="192">
        <v>11</v>
      </c>
      <c r="AC47" s="192">
        <v>12</v>
      </c>
      <c r="AD47" s="224">
        <v>13</v>
      </c>
      <c r="AE47" s="38"/>
      <c r="AF47" s="197" t="s">
        <v>39</v>
      </c>
      <c r="AG47" s="198">
        <v>28</v>
      </c>
      <c r="AH47" s="199"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row>
    <row r="48" spans="1:62" ht="14.25" customHeight="1" x14ac:dyDescent="0.15">
      <c r="A48" s="8"/>
      <c r="B48" s="42" t="s">
        <v>12</v>
      </c>
      <c r="C48" s="265">
        <v>-38.155455699305229</v>
      </c>
      <c r="D48" s="266">
        <v>-16.543486794642845</v>
      </c>
      <c r="E48" s="266">
        <v>-21.133704484929513</v>
      </c>
      <c r="F48" s="266">
        <v>-23.242074161410677</v>
      </c>
      <c r="G48" s="266">
        <v>-34.507758284013484</v>
      </c>
      <c r="H48" s="266">
        <v>-19.433648006917739</v>
      </c>
      <c r="I48" s="266">
        <v>0.77486037040081568</v>
      </c>
      <c r="J48" s="266">
        <v>-25.028599210447322</v>
      </c>
      <c r="K48" s="266">
        <v>-28.402941010037619</v>
      </c>
      <c r="L48" s="266">
        <v>-20.677246757726483</v>
      </c>
      <c r="M48" s="266">
        <v>5.9515566785570782</v>
      </c>
      <c r="N48" s="266">
        <v>-36.837109415528097</v>
      </c>
      <c r="O48" s="266">
        <v>-52.462296396614889</v>
      </c>
      <c r="P48" s="266">
        <v>-52.924116448595534</v>
      </c>
      <c r="Q48" s="266">
        <v>-47.385291509050546</v>
      </c>
      <c r="R48" s="326">
        <v>-33.694296569273526</v>
      </c>
      <c r="S48" s="266">
        <v>-24.464529889924179</v>
      </c>
      <c r="T48" s="266">
        <v>-9.0944699297056513</v>
      </c>
      <c r="U48" s="266">
        <v>84.250871763331659</v>
      </c>
      <c r="V48" s="266">
        <v>-6.4522180873586521</v>
      </c>
      <c r="W48" s="266">
        <v>9.2069903446488297</v>
      </c>
      <c r="X48" s="267">
        <v>-52.393743928054526</v>
      </c>
      <c r="Y48" s="266">
        <v>-50.595393109050185</v>
      </c>
      <c r="Z48" s="266">
        <v>-45.833496116152098</v>
      </c>
      <c r="AA48" s="266">
        <v>-49.77534746707326</v>
      </c>
      <c r="AB48" s="266">
        <v>-18.217465519507286</v>
      </c>
      <c r="AC48" s="266">
        <v>9.1140305243867203</v>
      </c>
      <c r="AD48" s="268">
        <v>2.2343056985781269</v>
      </c>
      <c r="AE48" s="269"/>
      <c r="AF48" s="265">
        <v>-24.71985534747008</v>
      </c>
      <c r="AG48" s="266">
        <v>-20.874983915878023</v>
      </c>
      <c r="AH48" s="270">
        <v>-21.086651053609852</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row>
    <row r="49" spans="1:62" ht="14.25" customHeight="1" x14ac:dyDescent="0.15">
      <c r="A49" s="24"/>
      <c r="B49" s="44" t="s">
        <v>90</v>
      </c>
      <c r="C49" s="208">
        <v>-37.719310600678483</v>
      </c>
      <c r="D49" s="209">
        <v>-13.755849099247534</v>
      </c>
      <c r="E49" s="209">
        <v>-15.795693145985346</v>
      </c>
      <c r="F49" s="209">
        <v>-18.376858906219638</v>
      </c>
      <c r="G49" s="209">
        <v>-30.557698378683732</v>
      </c>
      <c r="H49" s="209">
        <v>-20.66558515216164</v>
      </c>
      <c r="I49" s="209">
        <v>2.9203937618706552</v>
      </c>
      <c r="J49" s="209">
        <v>-19.553856282087548</v>
      </c>
      <c r="K49" s="209">
        <v>-23.149486711777996</v>
      </c>
      <c r="L49" s="209">
        <v>-8.0430025181396232</v>
      </c>
      <c r="M49" s="209">
        <v>17.901334392761736</v>
      </c>
      <c r="N49" s="209">
        <v>-27.596361453934922</v>
      </c>
      <c r="O49" s="209">
        <v>-45.256548121815172</v>
      </c>
      <c r="P49" s="209">
        <v>-47.680858997316584</v>
      </c>
      <c r="Q49" s="209">
        <v>-47.821256917210945</v>
      </c>
      <c r="R49" s="329">
        <v>-27.042941037196012</v>
      </c>
      <c r="S49" s="209">
        <v>-24.289990376385333</v>
      </c>
      <c r="T49" s="209">
        <v>-2.369638445048234</v>
      </c>
      <c r="U49" s="209">
        <v>64.674520393812585</v>
      </c>
      <c r="V49" s="209">
        <v>-0.23578438660300316</v>
      </c>
      <c r="W49" s="209">
        <v>16.733165116023152</v>
      </c>
      <c r="X49" s="210">
        <v>-41.286855638271007</v>
      </c>
      <c r="Y49" s="209">
        <v>-36.566199249908372</v>
      </c>
      <c r="Z49" s="209">
        <v>-32.01391958926115</v>
      </c>
      <c r="AA49" s="209">
        <v>-31.00024248487663</v>
      </c>
      <c r="AB49" s="209">
        <v>0.8183726096355074</v>
      </c>
      <c r="AC49" s="209">
        <v>5.2752105616187173</v>
      </c>
      <c r="AD49" s="217">
        <v>-17.775432039776948</v>
      </c>
      <c r="AE49" s="77"/>
      <c r="AF49" s="208">
        <v>-19.65665058976046</v>
      </c>
      <c r="AG49" s="209">
        <v>-16.412447894820648</v>
      </c>
      <c r="AH49" s="211">
        <v>-15.644720821466127</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row>
    <row r="50" spans="1:62" ht="14.25" customHeight="1" x14ac:dyDescent="0.15">
      <c r="B50" s="51"/>
      <c r="C50" s="293"/>
      <c r="D50" s="293"/>
      <c r="E50" s="293"/>
      <c r="F50" s="293"/>
      <c r="G50" s="293"/>
      <c r="H50" s="293"/>
      <c r="I50" s="293"/>
      <c r="J50" s="293"/>
      <c r="K50" s="293"/>
      <c r="L50" s="293"/>
      <c r="M50" s="293"/>
      <c r="N50" s="293"/>
      <c r="O50" s="293"/>
      <c r="P50" s="293"/>
      <c r="Q50" s="293"/>
      <c r="R50" s="293"/>
      <c r="S50" s="293"/>
      <c r="T50" s="293"/>
      <c r="U50" s="293"/>
      <c r="V50" s="293"/>
      <c r="W50" s="293"/>
      <c r="X50" s="294"/>
      <c r="Y50" s="293"/>
      <c r="Z50" s="293"/>
      <c r="AA50" s="293"/>
      <c r="AB50" s="293"/>
      <c r="AC50" s="293"/>
      <c r="AD50" s="295"/>
      <c r="AE50" s="296"/>
      <c r="AF50" s="293"/>
      <c r="AG50" s="293"/>
      <c r="AH50" s="293"/>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row>
    <row r="51" spans="1:62"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row>
    <row r="52" spans="1:62" ht="18" x14ac:dyDescent="0.2">
      <c r="B52" s="242" t="s">
        <v>34</v>
      </c>
      <c r="C52" s="187" t="s">
        <v>91</v>
      </c>
      <c r="D52" s="188"/>
      <c r="E52" s="188"/>
      <c r="F52" s="188"/>
      <c r="G52" s="188"/>
      <c r="H52" s="188"/>
      <c r="I52" s="188"/>
      <c r="J52" s="188"/>
      <c r="K52" s="188"/>
      <c r="L52" s="188"/>
      <c r="M52" s="188"/>
      <c r="N52" s="188"/>
      <c r="O52" s="188"/>
      <c r="P52" s="188"/>
      <c r="Q52" s="188"/>
      <c r="R52" s="324" t="s">
        <v>88</v>
      </c>
      <c r="S52" s="189"/>
      <c r="T52" s="189"/>
      <c r="U52" s="189"/>
      <c r="V52" s="189"/>
      <c r="W52" s="189"/>
      <c r="X52" s="190"/>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row>
    <row r="53" spans="1:62" x14ac:dyDescent="0.15">
      <c r="B53" s="37"/>
      <c r="C53" s="191">
        <v>17</v>
      </c>
      <c r="D53" s="192">
        <v>18</v>
      </c>
      <c r="E53" s="192">
        <v>19</v>
      </c>
      <c r="F53" s="192">
        <v>20</v>
      </c>
      <c r="G53" s="192">
        <v>21</v>
      </c>
      <c r="H53" s="192">
        <v>22</v>
      </c>
      <c r="I53" s="192">
        <v>23</v>
      </c>
      <c r="J53" s="192">
        <v>24</v>
      </c>
      <c r="K53" s="192">
        <v>25</v>
      </c>
      <c r="L53" s="192">
        <v>26</v>
      </c>
      <c r="M53" s="192">
        <v>27</v>
      </c>
      <c r="N53" s="192">
        <v>28</v>
      </c>
      <c r="O53" s="192">
        <v>29</v>
      </c>
      <c r="P53" s="192">
        <v>30</v>
      </c>
      <c r="Q53" s="192">
        <v>31</v>
      </c>
      <c r="R53" s="336">
        <v>1</v>
      </c>
      <c r="S53" s="192">
        <v>2</v>
      </c>
      <c r="T53" s="192">
        <v>3</v>
      </c>
      <c r="U53" s="192">
        <v>4</v>
      </c>
      <c r="V53" s="192">
        <v>5</v>
      </c>
      <c r="W53" s="192">
        <v>6</v>
      </c>
      <c r="X53" s="193">
        <v>7</v>
      </c>
      <c r="Y53" s="192">
        <v>8</v>
      </c>
      <c r="Z53" s="192">
        <v>9</v>
      </c>
      <c r="AA53" s="192">
        <v>10</v>
      </c>
      <c r="AB53" s="192">
        <v>11</v>
      </c>
      <c r="AC53" s="192">
        <v>12</v>
      </c>
      <c r="AD53" s="224">
        <v>13</v>
      </c>
      <c r="AE53" s="38"/>
      <c r="AF53" s="197" t="s">
        <v>39</v>
      </c>
      <c r="AG53" s="198">
        <v>28</v>
      </c>
      <c r="AH53" s="199"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row>
    <row r="54" spans="1:62" ht="14.25" customHeight="1" x14ac:dyDescent="0.15">
      <c r="B54" s="42" t="s">
        <v>35</v>
      </c>
      <c r="C54" s="265" t="s">
        <v>92</v>
      </c>
      <c r="D54" s="266" t="s">
        <v>92</v>
      </c>
      <c r="E54" s="266" t="s">
        <v>94</v>
      </c>
      <c r="F54" s="266" t="s">
        <v>95</v>
      </c>
      <c r="G54" s="266" t="s">
        <v>94</v>
      </c>
      <c r="H54" s="266" t="s">
        <v>97</v>
      </c>
      <c r="I54" s="266" t="s">
        <v>97</v>
      </c>
      <c r="J54" s="266" t="s">
        <v>92</v>
      </c>
      <c r="K54" s="266" t="s">
        <v>92</v>
      </c>
      <c r="L54" s="266" t="s">
        <v>92</v>
      </c>
      <c r="M54" s="266" t="s">
        <v>92</v>
      </c>
      <c r="N54" s="266" t="s">
        <v>94</v>
      </c>
      <c r="O54" s="266" t="s">
        <v>95</v>
      </c>
      <c r="P54" s="266" t="s">
        <v>93</v>
      </c>
      <c r="Q54" s="266" t="s">
        <v>92</v>
      </c>
      <c r="R54" s="326" t="s">
        <v>92</v>
      </c>
      <c r="S54" s="266" t="s">
        <v>95</v>
      </c>
      <c r="T54" s="266" t="s">
        <v>94</v>
      </c>
      <c r="U54" s="266" t="s">
        <v>97</v>
      </c>
      <c r="V54" s="266" t="s">
        <v>97</v>
      </c>
      <c r="W54" s="266" t="s">
        <v>97</v>
      </c>
      <c r="X54" s="267" t="s">
        <v>105</v>
      </c>
      <c r="Y54" s="266" t="s">
        <v>94</v>
      </c>
      <c r="Z54" s="266" t="s">
        <v>94</v>
      </c>
      <c r="AA54" s="266" t="s">
        <v>93</v>
      </c>
      <c r="AB54" s="266" t="s">
        <v>92</v>
      </c>
      <c r="AC54" s="266" t="s">
        <v>99</v>
      </c>
      <c r="AD54" s="268" t="s">
        <v>99</v>
      </c>
      <c r="AE54" s="269"/>
      <c r="AF54" s="265" t="s">
        <v>92</v>
      </c>
      <c r="AG54" s="266" t="s">
        <v>92</v>
      </c>
      <c r="AH54" s="270" t="s">
        <v>92</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row>
    <row r="55" spans="1:62" ht="14.25" customHeight="1" thickBot="1" x14ac:dyDescent="0.2">
      <c r="B55" s="44" t="s">
        <v>50</v>
      </c>
      <c r="C55" s="208" t="s">
        <v>96</v>
      </c>
      <c r="D55" s="209" t="s">
        <v>95</v>
      </c>
      <c r="E55" s="209" t="s">
        <v>95</v>
      </c>
      <c r="F55" s="209" t="s">
        <v>93</v>
      </c>
      <c r="G55" s="209" t="s">
        <v>93</v>
      </c>
      <c r="H55" s="209" t="s">
        <v>96</v>
      </c>
      <c r="I55" s="209" t="s">
        <v>92</v>
      </c>
      <c r="J55" s="209" t="s">
        <v>95</v>
      </c>
      <c r="K55" s="209" t="s">
        <v>96</v>
      </c>
      <c r="L55" s="209" t="s">
        <v>93</v>
      </c>
      <c r="M55" s="209" t="s">
        <v>94</v>
      </c>
      <c r="N55" s="209" t="s">
        <v>96</v>
      </c>
      <c r="O55" s="209" t="s">
        <v>98</v>
      </c>
      <c r="P55" s="209" t="s">
        <v>98</v>
      </c>
      <c r="Q55" s="209" t="s">
        <v>98</v>
      </c>
      <c r="R55" s="329" t="s">
        <v>95</v>
      </c>
      <c r="S55" s="209" t="s">
        <v>95</v>
      </c>
      <c r="T55" s="209" t="s">
        <v>93</v>
      </c>
      <c r="U55" s="209" t="s">
        <v>99</v>
      </c>
      <c r="V55" s="209" t="s">
        <v>93</v>
      </c>
      <c r="W55" s="209" t="s">
        <v>94</v>
      </c>
      <c r="X55" s="78" t="s">
        <v>101</v>
      </c>
      <c r="Y55" s="79" t="s">
        <v>96</v>
      </c>
      <c r="Z55" s="79" t="s">
        <v>98</v>
      </c>
      <c r="AA55" s="79" t="s">
        <v>98</v>
      </c>
      <c r="AB55" s="79" t="s">
        <v>94</v>
      </c>
      <c r="AC55" s="79" t="s">
        <v>97</v>
      </c>
      <c r="AD55" s="80" t="s">
        <v>94</v>
      </c>
      <c r="AE55" s="77"/>
      <c r="AF55" s="208" t="s">
        <v>98</v>
      </c>
      <c r="AG55" s="209" t="s">
        <v>98</v>
      </c>
      <c r="AH55" s="211" t="s">
        <v>98</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row>
    <row r="56" spans="1:62"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row>
    <row r="57" spans="1:62"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row>
    <row r="58" spans="1:62" ht="25" customHeight="1" x14ac:dyDescent="0.15">
      <c r="B58" s="360" t="s">
        <v>73</v>
      </c>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0"/>
      <c r="AH58" s="360"/>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row>
    <row r="59" spans="1:62"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row>
    <row r="60" spans="1:62"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row>
    <row r="61" spans="1:62"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row>
    <row r="62" spans="1:62"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row>
    <row r="63" spans="1:62"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row>
    <row r="64" spans="1:62"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row>
    <row r="65" spans="1:62" x14ac:dyDescent="0.15">
      <c r="A65" s="332"/>
      <c r="B65" s="332"/>
      <c r="C65" s="332"/>
      <c r="D65" s="332"/>
      <c r="E65" s="332"/>
      <c r="F65" s="332"/>
      <c r="G65" s="332"/>
      <c r="H65" s="332"/>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row>
    <row r="66" spans="1:62" x14ac:dyDescent="0.15">
      <c r="A66" s="332"/>
      <c r="B66" s="332"/>
      <c r="C66" s="332"/>
      <c r="D66" s="332"/>
      <c r="E66" s="332"/>
      <c r="F66" s="332"/>
      <c r="G66" s="332"/>
      <c r="H66" s="332"/>
      <c r="I66" s="332"/>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row>
    <row r="67" spans="1:62" x14ac:dyDescent="0.15">
      <c r="A67" s="332"/>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row>
    <row r="68" spans="1:62" s="25" customFormat="1" x14ac:dyDescent="0.15">
      <c r="A68" s="332"/>
      <c r="B68" s="332"/>
      <c r="C68" s="332"/>
      <c r="D68" s="332"/>
      <c r="E68" s="332"/>
      <c r="F68" s="332"/>
      <c r="G68" s="332"/>
      <c r="H68" s="332"/>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row>
    <row r="69" spans="1:62" s="25" customFormat="1" ht="10.5" customHeight="1" x14ac:dyDescent="0.15">
      <c r="A69" s="332"/>
      <c r="B69" s="332"/>
      <c r="C69" s="332"/>
      <c r="D69" s="332"/>
      <c r="E69" s="332"/>
      <c r="F69" s="332"/>
      <c r="G69" s="332"/>
      <c r="H69" s="332"/>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row>
    <row r="70" spans="1:62" s="25" customFormat="1" x14ac:dyDescent="0.15">
      <c r="A70" s="332"/>
      <c r="B70" s="332"/>
      <c r="C70" s="332"/>
      <c r="D70" s="332"/>
      <c r="E70" s="332"/>
      <c r="F70" s="332"/>
      <c r="G70" s="332"/>
      <c r="H70" s="332"/>
      <c r="I70" s="332"/>
      <c r="J70" s="332"/>
      <c r="K70" s="332"/>
      <c r="L70" s="332"/>
      <c r="M70" s="332"/>
      <c r="N70" s="332"/>
      <c r="O70" s="332"/>
      <c r="P70" s="332"/>
      <c r="Q70" s="332"/>
      <c r="R70" s="332"/>
      <c r="S70" s="332"/>
      <c r="T70" s="332"/>
      <c r="U70" s="332"/>
      <c r="V70" s="332"/>
      <c r="W70" s="332"/>
      <c r="X70" s="332"/>
      <c r="Y70" s="332"/>
      <c r="Z70" s="332"/>
      <c r="AA70" s="332"/>
      <c r="AB70" s="332"/>
      <c r="AC70" s="332"/>
      <c r="AD70" s="332"/>
      <c r="AE70" s="332"/>
      <c r="AF70" s="332"/>
      <c r="AG70" s="332"/>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row>
    <row r="71" spans="1:62" s="25" customFormat="1" x14ac:dyDescent="0.15">
      <c r="A71" s="332"/>
      <c r="B71" s="332">
        <v>1</v>
      </c>
      <c r="C71" s="332">
        <v>2</v>
      </c>
      <c r="D71" s="332">
        <v>3</v>
      </c>
      <c r="E71" s="332">
        <v>4</v>
      </c>
      <c r="F71" s="332">
        <v>5</v>
      </c>
      <c r="G71" s="332">
        <v>6</v>
      </c>
      <c r="H71" s="332">
        <v>7</v>
      </c>
      <c r="I71" s="332">
        <v>8</v>
      </c>
      <c r="J71" s="332">
        <v>9</v>
      </c>
      <c r="K71" s="332">
        <v>10</v>
      </c>
      <c r="L71" s="332">
        <v>11</v>
      </c>
      <c r="M71" s="332">
        <v>12</v>
      </c>
      <c r="N71" s="332"/>
      <c r="O71" s="332"/>
      <c r="P71" s="332"/>
      <c r="Q71" s="332"/>
      <c r="R71" s="332"/>
      <c r="S71" s="332"/>
      <c r="T71" s="332"/>
      <c r="U71" s="332"/>
      <c r="V71" s="332"/>
      <c r="W71" s="332"/>
      <c r="X71" s="332"/>
      <c r="Y71" s="332"/>
      <c r="Z71" s="332"/>
      <c r="AA71" s="332"/>
      <c r="AB71" s="332"/>
      <c r="AC71" s="332"/>
      <c r="AD71" s="332"/>
      <c r="AE71" s="332"/>
      <c r="AF71" s="332"/>
      <c r="AG71" s="332"/>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row>
    <row r="72" spans="1:62" s="25" customFormat="1" x14ac:dyDescent="0.15">
      <c r="A72" s="332"/>
      <c r="B72" s="332">
        <v>43918</v>
      </c>
      <c r="C72" s="332">
        <v>43925</v>
      </c>
      <c r="D72" s="332">
        <v>43932</v>
      </c>
      <c r="E72" s="332">
        <v>43939</v>
      </c>
      <c r="F72" s="332">
        <v>43946</v>
      </c>
      <c r="G72" s="332">
        <v>43953</v>
      </c>
      <c r="H72" s="332">
        <v>43960</v>
      </c>
      <c r="I72" s="332">
        <v>43967</v>
      </c>
      <c r="J72" s="332">
        <v>43974</v>
      </c>
      <c r="K72" s="332">
        <v>43981</v>
      </c>
      <c r="L72" s="332">
        <v>43988</v>
      </c>
      <c r="M72" s="332">
        <v>43995</v>
      </c>
      <c r="N72" s="332"/>
      <c r="O72" s="332"/>
      <c r="P72" s="332"/>
      <c r="Q72" s="332"/>
      <c r="R72" s="332"/>
      <c r="S72" s="332"/>
      <c r="T72" s="332"/>
      <c r="U72" s="332"/>
      <c r="V72" s="332"/>
      <c r="W72" s="332"/>
      <c r="X72" s="332"/>
      <c r="Y72" s="332"/>
      <c r="Z72" s="332"/>
      <c r="AA72" s="332"/>
      <c r="AB72" s="332"/>
      <c r="AC72" s="332"/>
      <c r="AD72" s="332"/>
      <c r="AE72" s="332"/>
      <c r="AF72" s="332"/>
      <c r="AG72" s="332"/>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row>
    <row r="73" spans="1:62" s="25" customFormat="1" x14ac:dyDescent="0.15">
      <c r="A73" s="332" t="s">
        <v>15</v>
      </c>
      <c r="B73" s="332">
        <v>25.358803986710964</v>
      </c>
      <c r="C73" s="332">
        <v>15.912513842746401</v>
      </c>
      <c r="D73" s="332">
        <v>7.8139534883720927</v>
      </c>
      <c r="E73" s="332">
        <v>6.4097452934662238</v>
      </c>
      <c r="F73" s="332">
        <v>9.1173864894795127</v>
      </c>
      <c r="G73" s="332">
        <v>11.480620155038761</v>
      </c>
      <c r="H73" s="332">
        <v>17.668881506090809</v>
      </c>
      <c r="I73" s="332">
        <v>22.118006644518271</v>
      </c>
      <c r="J73" s="332">
        <v>27.410808416389813</v>
      </c>
      <c r="K73" s="332">
        <v>28.104097452934663</v>
      </c>
      <c r="L73" s="332">
        <v>46.718715393133998</v>
      </c>
      <c r="M73" s="332">
        <v>55.124031007751938</v>
      </c>
      <c r="N73" s="332"/>
      <c r="O73" s="332"/>
      <c r="P73" s="332"/>
      <c r="Q73" s="332"/>
      <c r="R73" s="332"/>
      <c r="S73" s="332"/>
      <c r="T73" s="332"/>
      <c r="U73" s="332"/>
      <c r="V73" s="332"/>
      <c r="W73" s="332"/>
      <c r="X73" s="332"/>
      <c r="Y73" s="332"/>
      <c r="Z73" s="332"/>
      <c r="AA73" s="332"/>
      <c r="AB73" s="332"/>
      <c r="AC73" s="332"/>
      <c r="AD73" s="332"/>
      <c r="AE73" s="332"/>
      <c r="AF73" s="332"/>
      <c r="AG73" s="332"/>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c r="BI73" s="147"/>
      <c r="BJ73" s="147"/>
    </row>
    <row r="74" spans="1:62" s="25" customFormat="1" x14ac:dyDescent="0.15">
      <c r="A74" s="332" t="s">
        <v>12</v>
      </c>
      <c r="B74" s="332">
        <v>17.822209901184479</v>
      </c>
      <c r="C74" s="332">
        <v>17.088153753026635</v>
      </c>
      <c r="D74" s="332">
        <v>15.904991928974979</v>
      </c>
      <c r="E74" s="332">
        <v>14.711585956416465</v>
      </c>
      <c r="F74" s="332">
        <v>14.61564366424536</v>
      </c>
      <c r="G74" s="332">
        <v>16.452595612118348</v>
      </c>
      <c r="H74" s="332">
        <v>17.86002749032248</v>
      </c>
      <c r="I74" s="332">
        <v>22.241010895883779</v>
      </c>
      <c r="J74" s="332">
        <v>24.190183615819208</v>
      </c>
      <c r="K74" s="332">
        <v>28.487237691686843</v>
      </c>
      <c r="L74" s="332">
        <v>39.046444713478614</v>
      </c>
      <c r="M74" s="332">
        <v>52.234831433815025</v>
      </c>
      <c r="N74" s="332"/>
      <c r="O74" s="332"/>
      <c r="P74" s="332"/>
      <c r="Q74" s="332"/>
      <c r="R74" s="332"/>
      <c r="S74" s="332"/>
      <c r="T74" s="332"/>
      <c r="U74" s="332"/>
      <c r="V74" s="332"/>
      <c r="W74" s="332"/>
      <c r="X74" s="332"/>
      <c r="Y74" s="332"/>
      <c r="Z74" s="332"/>
      <c r="AA74" s="332"/>
      <c r="AB74" s="332"/>
      <c r="AC74" s="332"/>
      <c r="AD74" s="332"/>
      <c r="AE74" s="332"/>
      <c r="AF74" s="332"/>
      <c r="AG74" s="332"/>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row>
    <row r="75" spans="1:62" s="25" customFormat="1" x14ac:dyDescent="0.15">
      <c r="A75" s="332" t="s">
        <v>90</v>
      </c>
      <c r="B75" s="332">
        <v>13.800256979324844</v>
      </c>
      <c r="C75" s="332">
        <v>11.801541875949072</v>
      </c>
      <c r="D75" s="332">
        <v>10.247284195771522</v>
      </c>
      <c r="E75" s="332">
        <v>10.280808316785421</v>
      </c>
      <c r="F75" s="332">
        <v>10.031538371685551</v>
      </c>
      <c r="G75" s="332">
        <v>12.103726200210255</v>
      </c>
      <c r="H75" s="332">
        <v>16.167036561149398</v>
      </c>
      <c r="I75" s="332">
        <v>19.9079546781918</v>
      </c>
      <c r="J75" s="332">
        <v>25.412685433944631</v>
      </c>
      <c r="K75" s="332">
        <v>30.244363976171009</v>
      </c>
      <c r="L75" s="332">
        <v>40.697815675738816</v>
      </c>
      <c r="M75" s="332">
        <v>53.751080481252188</v>
      </c>
      <c r="N75" s="332"/>
      <c r="O75" s="332"/>
      <c r="P75" s="332"/>
      <c r="Q75" s="332"/>
      <c r="R75" s="332"/>
      <c r="S75" s="332"/>
      <c r="T75" s="332"/>
      <c r="U75" s="332"/>
      <c r="V75" s="332"/>
      <c r="W75" s="332"/>
      <c r="X75" s="332"/>
      <c r="Y75" s="332"/>
      <c r="Z75" s="332"/>
      <c r="AA75" s="332"/>
      <c r="AB75" s="332"/>
      <c r="AC75" s="332"/>
      <c r="AD75" s="332"/>
      <c r="AE75" s="332"/>
      <c r="AF75" s="332"/>
      <c r="AG75" s="332"/>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row>
    <row r="76" spans="1:62" s="25" customFormat="1" x14ac:dyDescent="0.15">
      <c r="A76" s="332"/>
      <c r="B76" s="332"/>
      <c r="C76" s="332"/>
      <c r="D76" s="332"/>
      <c r="E76" s="332"/>
      <c r="F76" s="332"/>
      <c r="G76" s="332"/>
      <c r="H76" s="332"/>
      <c r="I76" s="332"/>
      <c r="J76" s="332"/>
      <c r="K76" s="332"/>
      <c r="L76" s="332"/>
      <c r="M76" s="332"/>
      <c r="N76" s="332"/>
      <c r="O76" s="332"/>
      <c r="P76" s="332"/>
      <c r="Q76" s="332"/>
      <c r="R76" s="332"/>
      <c r="S76" s="332"/>
      <c r="T76" s="332"/>
      <c r="U76" s="332"/>
      <c r="V76" s="332"/>
      <c r="W76" s="332"/>
      <c r="X76" s="332"/>
      <c r="Y76" s="332"/>
      <c r="Z76" s="332"/>
      <c r="AA76" s="332"/>
      <c r="AB76" s="332"/>
      <c r="AC76" s="332"/>
      <c r="AD76" s="332"/>
      <c r="AE76" s="332"/>
      <c r="AF76" s="332"/>
      <c r="AG76" s="332"/>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row>
    <row r="77" spans="1:62" s="25" customFormat="1" x14ac:dyDescent="0.15">
      <c r="A77" s="332"/>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row>
    <row r="78" spans="1:62" x14ac:dyDescent="0.15">
      <c r="A78" s="332"/>
      <c r="B78" s="332"/>
      <c r="C78" s="332"/>
      <c r="D78" s="332"/>
      <c r="E78" s="332"/>
      <c r="F78" s="332"/>
      <c r="G78" s="332"/>
      <c r="H78" s="332"/>
      <c r="I78" s="332"/>
      <c r="J78" s="332"/>
      <c r="K78" s="332"/>
      <c r="L78" s="332"/>
      <c r="M78" s="332"/>
      <c r="N78" s="332"/>
      <c r="O78" s="332"/>
      <c r="P78" s="332"/>
      <c r="Q78" s="332"/>
      <c r="R78" s="332"/>
      <c r="S78" s="332"/>
      <c r="T78" s="332"/>
      <c r="U78" s="332"/>
      <c r="V78" s="332"/>
      <c r="W78" s="332"/>
      <c r="X78" s="332"/>
      <c r="Y78" s="332"/>
      <c r="Z78" s="332"/>
      <c r="AA78" s="332"/>
      <c r="AB78" s="332"/>
      <c r="AC78" s="332"/>
      <c r="AD78" s="332"/>
      <c r="AE78" s="332"/>
      <c r="AF78" s="332"/>
      <c r="AG78" s="332"/>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row>
    <row r="79" spans="1:62" x14ac:dyDescent="0.15">
      <c r="A79" s="332"/>
      <c r="B79" s="332"/>
      <c r="C79" s="332"/>
      <c r="D79" s="332"/>
      <c r="E79" s="332"/>
      <c r="F79" s="332"/>
      <c r="G79" s="332"/>
      <c r="H79" s="332"/>
      <c r="I79" s="332"/>
      <c r="J79" s="332"/>
      <c r="K79" s="332"/>
      <c r="L79" s="332"/>
      <c r="M79" s="332"/>
      <c r="N79" s="332"/>
      <c r="O79" s="332"/>
      <c r="P79" s="332"/>
      <c r="Q79" s="332"/>
      <c r="R79" s="332"/>
      <c r="S79" s="332"/>
      <c r="T79" s="332"/>
      <c r="U79" s="332"/>
      <c r="V79" s="332"/>
      <c r="W79" s="332"/>
      <c r="X79" s="332"/>
      <c r="Y79" s="332"/>
      <c r="Z79" s="332"/>
      <c r="AA79" s="332"/>
      <c r="AB79" s="332"/>
      <c r="AC79" s="332"/>
      <c r="AD79" s="332"/>
      <c r="AE79" s="332"/>
      <c r="AF79" s="332"/>
      <c r="AG79" s="332"/>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row>
    <row r="80" spans="1:62" x14ac:dyDescent="0.15">
      <c r="A80" s="332"/>
      <c r="B80" s="332"/>
      <c r="C80" s="332"/>
      <c r="D80" s="332"/>
      <c r="E80" s="332"/>
      <c r="F80" s="332"/>
      <c r="G80" s="332"/>
      <c r="H80" s="332"/>
      <c r="I80" s="332"/>
      <c r="J80" s="332"/>
      <c r="K80" s="332"/>
      <c r="L80" s="332"/>
      <c r="M80" s="332"/>
      <c r="N80" s="332"/>
      <c r="O80" s="332"/>
      <c r="P80" s="332"/>
      <c r="Q80" s="332"/>
      <c r="R80" s="332"/>
      <c r="S80" s="332"/>
      <c r="T80" s="332"/>
      <c r="U80" s="332"/>
      <c r="V80" s="332"/>
      <c r="W80" s="332"/>
      <c r="X80" s="332"/>
      <c r="Y80" s="332"/>
      <c r="Z80" s="332"/>
      <c r="AA80" s="332"/>
      <c r="AB80" s="332"/>
      <c r="AC80" s="332"/>
      <c r="AD80" s="332"/>
      <c r="AE80" s="332"/>
      <c r="AF80" s="332"/>
      <c r="AG80" s="332"/>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row>
    <row r="81" spans="1:62" x14ac:dyDescent="0.15">
      <c r="A81" s="332"/>
      <c r="B81" s="332"/>
      <c r="C81" s="332"/>
      <c r="D81" s="332"/>
      <c r="E81" s="332"/>
      <c r="F81" s="332"/>
      <c r="G81" s="332"/>
      <c r="H81" s="332"/>
      <c r="I81" s="332"/>
      <c r="J81" s="332"/>
      <c r="K81" s="332"/>
      <c r="L81" s="332"/>
      <c r="M81" s="332"/>
      <c r="N81" s="332"/>
      <c r="O81" s="332"/>
      <c r="P81" s="332"/>
      <c r="Q81" s="332"/>
      <c r="R81" s="332"/>
      <c r="S81" s="332"/>
      <c r="T81" s="332"/>
      <c r="U81" s="332"/>
      <c r="V81" s="332"/>
      <c r="W81" s="332"/>
      <c r="X81" s="332"/>
      <c r="Y81" s="332"/>
      <c r="Z81" s="332"/>
      <c r="AA81" s="332"/>
      <c r="AB81" s="332"/>
      <c r="AC81" s="332"/>
      <c r="AD81" s="332"/>
      <c r="AE81" s="332"/>
      <c r="AF81" s="332"/>
      <c r="AG81" s="332"/>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row>
    <row r="82" spans="1:62" x14ac:dyDescent="0.15">
      <c r="A82" s="332"/>
      <c r="B82" s="332"/>
      <c r="C82" s="332"/>
      <c r="D82" s="332"/>
      <c r="E82" s="332"/>
      <c r="F82" s="332"/>
      <c r="G82" s="332"/>
      <c r="H82" s="332"/>
      <c r="I82" s="332"/>
      <c r="J82" s="332"/>
      <c r="K82" s="332"/>
      <c r="L82" s="332"/>
      <c r="M82" s="332"/>
      <c r="N82" s="332"/>
      <c r="O82" s="332"/>
      <c r="P82" s="332"/>
      <c r="Q82" s="332"/>
      <c r="R82" s="332"/>
      <c r="S82" s="332"/>
      <c r="T82" s="332"/>
      <c r="U82" s="332"/>
      <c r="V82" s="332"/>
      <c r="W82" s="332"/>
      <c r="X82" s="332"/>
      <c r="Y82" s="332"/>
      <c r="Z82" s="332"/>
      <c r="AA82" s="332"/>
      <c r="AB82" s="332"/>
      <c r="AC82" s="332"/>
      <c r="AD82" s="332"/>
      <c r="AE82" s="332"/>
      <c r="AF82" s="332"/>
      <c r="AG82" s="332"/>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row>
    <row r="83" spans="1:62" x14ac:dyDescent="0.15">
      <c r="A83" s="332"/>
      <c r="B83" s="332"/>
      <c r="C83" s="332"/>
      <c r="D83" s="332"/>
      <c r="E83" s="332"/>
      <c r="F83" s="332"/>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row>
    <row r="84" spans="1:62" x14ac:dyDescent="0.15">
      <c r="A84" s="332"/>
      <c r="B84" s="332"/>
      <c r="C84" s="332"/>
      <c r="D84" s="332"/>
      <c r="E84" s="332"/>
      <c r="F84" s="332"/>
      <c r="G84" s="332"/>
      <c r="H84" s="332"/>
      <c r="I84" s="332"/>
      <c r="J84" s="332"/>
      <c r="K84" s="332"/>
      <c r="L84" s="332"/>
      <c r="M84" s="332"/>
      <c r="N84" s="332"/>
      <c r="O84" s="332"/>
      <c r="P84" s="332"/>
      <c r="Q84" s="332"/>
      <c r="R84" s="332"/>
      <c r="S84" s="332"/>
      <c r="T84" s="332"/>
      <c r="U84" s="332"/>
      <c r="V84" s="332"/>
      <c r="W84" s="332"/>
      <c r="X84" s="332"/>
      <c r="Y84" s="332"/>
      <c r="Z84" s="332"/>
      <c r="AA84" s="332"/>
      <c r="AB84" s="332"/>
      <c r="AC84" s="332"/>
      <c r="AD84" s="332"/>
      <c r="AE84" s="332"/>
      <c r="AF84" s="332"/>
      <c r="AG84" s="332"/>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row>
    <row r="85" spans="1:62" x14ac:dyDescent="0.15">
      <c r="A85" s="332"/>
      <c r="B85" s="332"/>
      <c r="C85" s="332"/>
      <c r="D85" s="332"/>
      <c r="E85" s="332"/>
      <c r="F85" s="332"/>
      <c r="G85" s="332"/>
      <c r="H85" s="332"/>
      <c r="I85" s="332"/>
      <c r="J85" s="332"/>
      <c r="K85" s="332"/>
      <c r="L85" s="332"/>
      <c r="M85" s="332"/>
      <c r="N85" s="332"/>
      <c r="O85" s="332"/>
      <c r="P85" s="332"/>
      <c r="Q85" s="332"/>
      <c r="R85" s="332"/>
      <c r="S85" s="332"/>
      <c r="T85" s="332"/>
      <c r="U85" s="332"/>
      <c r="V85" s="332"/>
      <c r="W85" s="332"/>
      <c r="X85" s="332"/>
      <c r="Y85" s="332"/>
      <c r="Z85" s="332"/>
      <c r="AA85" s="332"/>
      <c r="AB85" s="332"/>
      <c r="AC85" s="332"/>
      <c r="AD85" s="332"/>
      <c r="AE85" s="332"/>
      <c r="AF85" s="332"/>
      <c r="AG85" s="332"/>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row>
    <row r="86" spans="1:62" x14ac:dyDescent="0.15">
      <c r="A86" s="332"/>
      <c r="B86" s="332"/>
      <c r="C86" s="332"/>
      <c r="D86" s="332"/>
      <c r="E86" s="332"/>
      <c r="F86" s="332"/>
      <c r="G86" s="332"/>
      <c r="H86" s="332"/>
      <c r="I86" s="332"/>
      <c r="J86" s="332"/>
      <c r="K86" s="332"/>
      <c r="L86" s="332"/>
      <c r="M86" s="332"/>
      <c r="N86" s="332"/>
      <c r="O86" s="332"/>
      <c r="P86" s="332"/>
      <c r="Q86" s="332"/>
      <c r="R86" s="332"/>
      <c r="S86" s="332"/>
      <c r="T86" s="332"/>
      <c r="U86" s="332"/>
      <c r="V86" s="332"/>
      <c r="W86" s="332"/>
      <c r="X86" s="332"/>
      <c r="Y86" s="332"/>
      <c r="Z86" s="332"/>
      <c r="AA86" s="332"/>
      <c r="AB86" s="332"/>
      <c r="AC86" s="332"/>
      <c r="AD86" s="332"/>
      <c r="AE86" s="332"/>
      <c r="AF86" s="332"/>
      <c r="AG86" s="332"/>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row>
    <row r="87" spans="1:62" x14ac:dyDescent="0.15">
      <c r="A87" s="332"/>
      <c r="B87" s="332"/>
      <c r="C87" s="332"/>
      <c r="D87" s="332"/>
      <c r="E87" s="332"/>
      <c r="F87" s="332"/>
      <c r="G87" s="332"/>
      <c r="H87" s="332"/>
      <c r="I87" s="332"/>
      <c r="J87" s="332"/>
      <c r="K87" s="332"/>
      <c r="L87" s="332"/>
      <c r="M87" s="332"/>
      <c r="N87" s="332"/>
      <c r="O87" s="332"/>
      <c r="P87" s="332"/>
      <c r="Q87" s="332"/>
      <c r="R87" s="332"/>
      <c r="S87" s="332"/>
      <c r="T87" s="332"/>
      <c r="U87" s="332"/>
      <c r="V87" s="332"/>
      <c r="W87" s="332"/>
      <c r="X87" s="332"/>
      <c r="Y87" s="332"/>
      <c r="Z87" s="332"/>
      <c r="AA87" s="332"/>
      <c r="AB87" s="332"/>
      <c r="AC87" s="332"/>
      <c r="AD87" s="332"/>
      <c r="AE87" s="332"/>
      <c r="AF87" s="332"/>
      <c r="AG87" s="332"/>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row>
    <row r="88" spans="1:62" x14ac:dyDescent="0.15">
      <c r="A88" s="332"/>
      <c r="B88" s="332"/>
      <c r="C88" s="332"/>
      <c r="D88" s="332"/>
      <c r="E88" s="332"/>
      <c r="F88" s="332"/>
      <c r="G88" s="332"/>
      <c r="H88" s="332"/>
      <c r="I88" s="332"/>
      <c r="J88" s="332"/>
      <c r="K88" s="332"/>
      <c r="L88" s="332"/>
      <c r="M88" s="332"/>
      <c r="N88" s="332"/>
      <c r="O88" s="332"/>
      <c r="P88" s="332"/>
      <c r="Q88" s="332"/>
      <c r="R88" s="332"/>
      <c r="S88" s="332"/>
      <c r="T88" s="332"/>
      <c r="U88" s="332"/>
      <c r="V88" s="332"/>
      <c r="W88" s="332"/>
      <c r="X88" s="332"/>
      <c r="Y88" s="332"/>
      <c r="Z88" s="332"/>
      <c r="AA88" s="332"/>
      <c r="AB88" s="332"/>
      <c r="AC88" s="332"/>
      <c r="AD88" s="332"/>
      <c r="AE88" s="332"/>
      <c r="AF88" s="332"/>
      <c r="AG88" s="332"/>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row>
    <row r="89" spans="1:62" x14ac:dyDescent="0.15">
      <c r="A89" s="332"/>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row>
    <row r="90" spans="1:62" x14ac:dyDescent="0.15">
      <c r="A90" s="332"/>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row>
    <row r="91" spans="1:62" x14ac:dyDescent="0.15">
      <c r="A91" s="332"/>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row>
    <row r="92" spans="1:62" x14ac:dyDescent="0.15">
      <c r="A92" s="332"/>
      <c r="B92" s="332"/>
      <c r="C92" s="332"/>
      <c r="D92" s="332"/>
      <c r="E92" s="332"/>
      <c r="F92" s="332"/>
      <c r="G92" s="332"/>
      <c r="H92" s="332"/>
      <c r="I92" s="332"/>
      <c r="J92" s="332"/>
      <c r="K92" s="332"/>
      <c r="L92" s="332"/>
      <c r="M92" s="332"/>
      <c r="N92" s="332"/>
      <c r="O92" s="332"/>
      <c r="P92" s="332"/>
      <c r="Q92" s="332"/>
      <c r="R92" s="332"/>
      <c r="S92" s="332"/>
      <c r="T92" s="332"/>
      <c r="U92" s="332"/>
      <c r="V92" s="332"/>
      <c r="W92" s="332"/>
      <c r="X92" s="332"/>
      <c r="Y92" s="332"/>
      <c r="Z92" s="332"/>
      <c r="AA92" s="332"/>
      <c r="AB92" s="332"/>
      <c r="AC92" s="332"/>
      <c r="AD92" s="332"/>
      <c r="AE92" s="332"/>
      <c r="AF92" s="332"/>
      <c r="AG92" s="332"/>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row>
    <row r="93" spans="1:62" x14ac:dyDescent="0.15">
      <c r="A93" s="332"/>
      <c r="B93" s="332"/>
      <c r="C93" s="332"/>
      <c r="D93" s="332"/>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row>
    <row r="94" spans="1:62" x14ac:dyDescent="0.15">
      <c r="A94" s="332"/>
      <c r="B94" s="332"/>
      <c r="C94" s="332"/>
      <c r="D94" s="332"/>
      <c r="E94" s="332"/>
      <c r="F94" s="332"/>
      <c r="G94" s="332"/>
      <c r="H94" s="332"/>
      <c r="I94" s="332"/>
      <c r="J94" s="332"/>
      <c r="K94" s="332"/>
      <c r="L94" s="332"/>
      <c r="M94" s="332"/>
      <c r="N94" s="332"/>
      <c r="O94" s="332"/>
      <c r="P94" s="332"/>
      <c r="Q94" s="332"/>
      <c r="R94" s="332"/>
      <c r="S94" s="332"/>
      <c r="T94" s="332"/>
      <c r="U94" s="332"/>
      <c r="V94" s="332"/>
      <c r="W94" s="332"/>
      <c r="X94" s="332"/>
      <c r="Y94" s="332"/>
      <c r="Z94" s="332"/>
      <c r="AA94" s="332"/>
      <c r="AB94" s="332"/>
      <c r="AC94" s="332"/>
      <c r="AD94" s="332"/>
      <c r="AE94" s="332"/>
      <c r="AF94" s="332"/>
      <c r="AG94" s="332"/>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row>
    <row r="95" spans="1:62"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row>
    <row r="96" spans="1:62"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row>
    <row r="97" spans="1:62"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row>
    <row r="98" spans="1:62"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row>
    <row r="99" spans="1:62"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row>
    <row r="100" spans="1:62"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row>
    <row r="101" spans="1:62"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row>
    <row r="102" spans="1:62"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row>
    <row r="103" spans="1:62"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row>
    <row r="104" spans="1:62"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row>
    <row r="105" spans="1:62"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row>
    <row r="106" spans="1:62"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row>
    <row r="107" spans="1:62"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row>
    <row r="108" spans="1:62"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row>
    <row r="109" spans="1:62"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row>
    <row r="110" spans="1:62"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row>
    <row r="111" spans="1:62"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row>
    <row r="112" spans="1:62"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row>
    <row r="113" spans="1:62"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row>
  </sheetData>
  <mergeCells count="3">
    <mergeCell ref="X22:AD22"/>
    <mergeCell ref="R4:AG4"/>
    <mergeCell ref="B58:AH58"/>
  </mergeCells>
  <phoneticPr fontId="0" type="noConversion"/>
  <printOptions horizontalCentered="1" verticalCentered="1"/>
  <pageMargins left="0.25" right="0.25" top="0.25" bottom="0.25" header="0.23" footer="0.28000000000000003"/>
  <pageSetup scale="5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M148"/>
  <sheetViews>
    <sheetView showGridLines="0" zoomScale="80" workbookViewId="0"/>
  </sheetViews>
  <sheetFormatPr baseColWidth="10" defaultColWidth="8.83203125" defaultRowHeight="13" x14ac:dyDescent="0.15"/>
  <cols>
    <col min="1" max="1" width="1" customWidth="1"/>
    <col min="2" max="2" width="1.33203125" style="31" customWidth="1"/>
    <col min="3" max="3" width="8.33203125" customWidth="1"/>
    <col min="4" max="4" width="1.6640625" customWidth="1"/>
    <col min="5" max="5" width="40.83203125" customWidth="1"/>
    <col min="6" max="6" width="28.6640625" customWidth="1"/>
    <col min="7" max="7" width="11.6640625" customWidth="1"/>
    <col min="8" max="8" width="14.6640625" customWidth="1"/>
    <col min="9" max="9" width="7.6640625" customWidth="1"/>
    <col min="10" max="50" width="2.6640625" customWidth="1"/>
    <col min="51" max="52" width="1.33203125" customWidth="1"/>
    <col min="53" max="76" width="2.5" style="32" customWidth="1"/>
  </cols>
  <sheetData>
    <row r="1" spans="2:91" ht="48" customHeight="1" x14ac:dyDescent="0.25">
      <c r="B1" s="5" t="s">
        <v>79</v>
      </c>
      <c r="C1" s="5"/>
      <c r="E1" s="5"/>
      <c r="F1" s="5"/>
      <c r="G1" s="5"/>
      <c r="H1" s="5"/>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row>
    <row r="2" spans="2:91" ht="15" customHeight="1" x14ac:dyDescent="0.15">
      <c r="C2" s="10" t="s">
        <v>84</v>
      </c>
      <c r="D2" s="10"/>
      <c r="E2" s="83"/>
      <c r="F2" s="83"/>
      <c r="G2" s="83"/>
      <c r="H2" s="83"/>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row>
    <row r="3" spans="2:91" ht="15" customHeight="1" x14ac:dyDescent="0.15">
      <c r="C3" s="10" t="s">
        <v>85</v>
      </c>
      <c r="D3" s="10"/>
      <c r="E3" s="83"/>
      <c r="F3" s="83"/>
      <c r="G3" s="83"/>
      <c r="H3" s="83"/>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row>
    <row r="4" spans="2:91" ht="15" customHeight="1" x14ac:dyDescent="0.15">
      <c r="C4" s="4" t="s">
        <v>106</v>
      </c>
      <c r="D4" s="83"/>
      <c r="E4" s="83"/>
      <c r="F4" s="83"/>
      <c r="G4" s="83"/>
      <c r="H4" s="83"/>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row>
    <row r="5" spans="2:91" ht="18" customHeight="1" x14ac:dyDescent="0.15">
      <c r="C5" s="83"/>
      <c r="D5" s="83"/>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row>
    <row r="6" spans="2:91" ht="15" customHeight="1" x14ac:dyDescent="0.2">
      <c r="B6" s="84" t="s">
        <v>7</v>
      </c>
      <c r="E6" s="85"/>
      <c r="I6" s="227"/>
      <c r="J6" s="227"/>
      <c r="K6" s="227"/>
      <c r="L6" s="227"/>
      <c r="M6" s="227"/>
      <c r="N6" s="227"/>
      <c r="O6" s="227"/>
      <c r="P6" s="378" t="s">
        <v>143</v>
      </c>
      <c r="Q6" s="378"/>
      <c r="R6" s="378"/>
      <c r="S6" s="378"/>
      <c r="T6" s="378"/>
      <c r="U6" s="378"/>
      <c r="V6" s="378"/>
      <c r="W6" s="378"/>
      <c r="X6" s="378"/>
      <c r="Y6" s="378"/>
      <c r="Z6" s="378"/>
      <c r="AA6" s="378"/>
      <c r="AB6" s="378"/>
      <c r="AC6" s="378"/>
      <c r="AD6" s="378"/>
      <c r="AJ6" s="378" t="s">
        <v>145</v>
      </c>
      <c r="AK6" s="378"/>
      <c r="AL6" s="378"/>
      <c r="AM6" s="378"/>
      <c r="AN6" s="378"/>
      <c r="AO6" s="378"/>
      <c r="AP6" s="378"/>
      <c r="AQ6" s="378"/>
      <c r="AR6" s="378"/>
      <c r="AS6" s="378"/>
      <c r="AT6" s="378"/>
      <c r="AU6" s="378"/>
      <c r="AV6" s="378"/>
      <c r="AW6" s="378"/>
      <c r="AX6" s="37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row>
    <row r="7" spans="2:91" ht="15" customHeight="1" x14ac:dyDescent="0.15">
      <c r="C7" s="86" t="s">
        <v>147</v>
      </c>
      <c r="D7" s="87" t="s">
        <v>146</v>
      </c>
      <c r="Q7" s="376" t="s">
        <v>0</v>
      </c>
      <c r="R7" s="376"/>
      <c r="S7" s="376" t="s">
        <v>1</v>
      </c>
      <c r="T7" s="376"/>
      <c r="U7" s="376" t="s">
        <v>2</v>
      </c>
      <c r="V7" s="376"/>
      <c r="W7" s="377" t="s">
        <v>3</v>
      </c>
      <c r="X7" s="377"/>
      <c r="Y7" s="377" t="s">
        <v>4</v>
      </c>
      <c r="Z7" s="377"/>
      <c r="AA7" s="377" t="s">
        <v>5</v>
      </c>
      <c r="AB7" s="377"/>
      <c r="AC7" s="377" t="s">
        <v>6</v>
      </c>
      <c r="AD7" s="377"/>
      <c r="AK7" s="376" t="s">
        <v>0</v>
      </c>
      <c r="AL7" s="376"/>
      <c r="AM7" s="376" t="s">
        <v>1</v>
      </c>
      <c r="AN7" s="376"/>
      <c r="AO7" s="376" t="s">
        <v>2</v>
      </c>
      <c r="AP7" s="376"/>
      <c r="AQ7" s="376" t="s">
        <v>3</v>
      </c>
      <c r="AR7" s="376"/>
      <c r="AS7" s="376" t="s">
        <v>4</v>
      </c>
      <c r="AT7" s="376"/>
      <c r="AU7" s="376" t="s">
        <v>5</v>
      </c>
      <c r="AV7" s="376"/>
      <c r="AW7" s="376" t="s">
        <v>6</v>
      </c>
      <c r="AX7" s="376"/>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row>
    <row r="8" spans="2:91" ht="15" customHeight="1" x14ac:dyDescent="0.15">
      <c r="C8" s="88" t="s">
        <v>149</v>
      </c>
      <c r="D8" s="87" t="s">
        <v>148</v>
      </c>
      <c r="I8" s="89"/>
      <c r="M8" s="379" t="s">
        <v>91</v>
      </c>
      <c r="N8" s="379"/>
      <c r="O8" s="379"/>
      <c r="P8" s="380"/>
      <c r="Q8" s="382">
        <v>3</v>
      </c>
      <c r="R8" s="382"/>
      <c r="S8" s="381">
        <v>4</v>
      </c>
      <c r="T8" s="381"/>
      <c r="U8" s="381">
        <v>5</v>
      </c>
      <c r="V8" s="381"/>
      <c r="W8" s="381">
        <v>6</v>
      </c>
      <c r="X8" s="381"/>
      <c r="Y8" s="381">
        <v>7</v>
      </c>
      <c r="Z8" s="381"/>
      <c r="AA8" s="381">
        <v>8</v>
      </c>
      <c r="AB8" s="381"/>
      <c r="AC8" s="381">
        <v>9</v>
      </c>
      <c r="AD8" s="383"/>
      <c r="AE8" s="3"/>
      <c r="AF8" s="3"/>
      <c r="AG8" s="379" t="s">
        <v>91</v>
      </c>
      <c r="AH8" s="379"/>
      <c r="AI8" s="379"/>
      <c r="AJ8" s="380"/>
      <c r="AK8" s="382">
        <v>5</v>
      </c>
      <c r="AL8" s="382"/>
      <c r="AM8" s="381">
        <v>6</v>
      </c>
      <c r="AN8" s="381"/>
      <c r="AO8" s="381">
        <v>7</v>
      </c>
      <c r="AP8" s="381"/>
      <c r="AQ8" s="381">
        <v>8</v>
      </c>
      <c r="AR8" s="381"/>
      <c r="AS8" s="381">
        <v>9</v>
      </c>
      <c r="AT8" s="381"/>
      <c r="AU8" s="381">
        <v>10</v>
      </c>
      <c r="AV8" s="381"/>
      <c r="AW8" s="381">
        <v>11</v>
      </c>
      <c r="AX8" s="383"/>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row>
    <row r="9" spans="2:91" ht="15" customHeight="1" x14ac:dyDescent="0.15">
      <c r="C9" s="88"/>
      <c r="D9" s="87"/>
      <c r="I9" s="89"/>
      <c r="M9" s="379" t="s">
        <v>91</v>
      </c>
      <c r="N9" s="379"/>
      <c r="O9" s="379"/>
      <c r="P9" s="380"/>
      <c r="Q9" s="362">
        <v>10</v>
      </c>
      <c r="R9" s="362"/>
      <c r="S9" s="361">
        <v>11</v>
      </c>
      <c r="T9" s="361"/>
      <c r="U9" s="361">
        <v>12</v>
      </c>
      <c r="V9" s="361"/>
      <c r="W9" s="361">
        <v>13</v>
      </c>
      <c r="X9" s="361"/>
      <c r="Y9" s="361">
        <v>14</v>
      </c>
      <c r="Z9" s="361"/>
      <c r="AA9" s="361">
        <v>15</v>
      </c>
      <c r="AB9" s="361"/>
      <c r="AC9" s="361">
        <v>16</v>
      </c>
      <c r="AD9" s="384"/>
      <c r="AE9" s="66"/>
      <c r="AF9" s="3"/>
      <c r="AG9" s="379" t="s">
        <v>91</v>
      </c>
      <c r="AH9" s="379"/>
      <c r="AI9" s="379"/>
      <c r="AJ9" s="380"/>
      <c r="AK9" s="362">
        <v>12</v>
      </c>
      <c r="AL9" s="362"/>
      <c r="AM9" s="361">
        <v>13</v>
      </c>
      <c r="AN9" s="361"/>
      <c r="AO9" s="361">
        <v>14</v>
      </c>
      <c r="AP9" s="361"/>
      <c r="AQ9" s="361">
        <v>15</v>
      </c>
      <c r="AR9" s="361"/>
      <c r="AS9" s="361">
        <v>16</v>
      </c>
      <c r="AT9" s="361"/>
      <c r="AU9" s="361">
        <v>17</v>
      </c>
      <c r="AV9" s="361"/>
      <c r="AW9" s="361">
        <v>18</v>
      </c>
      <c r="AX9" s="384"/>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row>
    <row r="10" spans="2:91" ht="15" customHeight="1" x14ac:dyDescent="0.15">
      <c r="C10" s="88"/>
      <c r="D10" s="87"/>
      <c r="I10" s="89"/>
      <c r="M10" s="379" t="s">
        <v>91</v>
      </c>
      <c r="N10" s="379"/>
      <c r="O10" s="379"/>
      <c r="P10" s="380"/>
      <c r="Q10" s="364">
        <v>17</v>
      </c>
      <c r="R10" s="364"/>
      <c r="S10" s="363">
        <v>18</v>
      </c>
      <c r="T10" s="363"/>
      <c r="U10" s="363">
        <v>19</v>
      </c>
      <c r="V10" s="363"/>
      <c r="W10" s="363">
        <v>20</v>
      </c>
      <c r="X10" s="363"/>
      <c r="Y10" s="363">
        <v>21</v>
      </c>
      <c r="Z10" s="363"/>
      <c r="AA10" s="363">
        <v>22</v>
      </c>
      <c r="AB10" s="363"/>
      <c r="AC10" s="363">
        <v>23</v>
      </c>
      <c r="AD10" s="385"/>
      <c r="AE10" s="66"/>
      <c r="AF10" s="3"/>
      <c r="AG10" s="379" t="s">
        <v>91</v>
      </c>
      <c r="AH10" s="379"/>
      <c r="AI10" s="379"/>
      <c r="AJ10" s="380"/>
      <c r="AK10" s="364">
        <v>19</v>
      </c>
      <c r="AL10" s="364"/>
      <c r="AM10" s="363">
        <v>20</v>
      </c>
      <c r="AN10" s="363"/>
      <c r="AO10" s="363">
        <v>21</v>
      </c>
      <c r="AP10" s="363"/>
      <c r="AQ10" s="363">
        <v>22</v>
      </c>
      <c r="AR10" s="363"/>
      <c r="AS10" s="363">
        <v>23</v>
      </c>
      <c r="AT10" s="363"/>
      <c r="AU10" s="363">
        <v>24</v>
      </c>
      <c r="AV10" s="363"/>
      <c r="AW10" s="363">
        <v>25</v>
      </c>
      <c r="AX10" s="385"/>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row>
    <row r="11" spans="2:91" ht="15" customHeight="1" x14ac:dyDescent="0.15">
      <c r="I11" s="89"/>
      <c r="M11" s="379" t="s">
        <v>91</v>
      </c>
      <c r="N11" s="379"/>
      <c r="O11" s="379"/>
      <c r="P11" s="380"/>
      <c r="Q11" s="362">
        <v>24</v>
      </c>
      <c r="R11" s="362"/>
      <c r="S11" s="361">
        <v>25</v>
      </c>
      <c r="T11" s="361"/>
      <c r="U11" s="361">
        <v>26</v>
      </c>
      <c r="V11" s="361"/>
      <c r="W11" s="361">
        <v>27</v>
      </c>
      <c r="X11" s="361"/>
      <c r="Y11" s="361">
        <v>28</v>
      </c>
      <c r="Z11" s="361"/>
      <c r="AA11" s="361">
        <v>29</v>
      </c>
      <c r="AB11" s="361"/>
      <c r="AC11" s="361">
        <v>30</v>
      </c>
      <c r="AD11" s="384"/>
      <c r="AE11" s="66"/>
      <c r="AF11" s="3"/>
      <c r="AG11" s="379" t="s">
        <v>144</v>
      </c>
      <c r="AH11" s="379"/>
      <c r="AI11" s="379"/>
      <c r="AJ11" s="380"/>
      <c r="AK11" s="362">
        <v>26</v>
      </c>
      <c r="AL11" s="362"/>
      <c r="AM11" s="361">
        <v>27</v>
      </c>
      <c r="AN11" s="361"/>
      <c r="AO11" s="361">
        <v>28</v>
      </c>
      <c r="AP11" s="361"/>
      <c r="AQ11" s="361">
        <v>29</v>
      </c>
      <c r="AR11" s="361"/>
      <c r="AS11" s="361">
        <v>30</v>
      </c>
      <c r="AT11" s="361"/>
      <c r="AU11" s="361">
        <v>31</v>
      </c>
      <c r="AV11" s="361"/>
      <c r="AW11" s="361">
        <v>1</v>
      </c>
      <c r="AX11" s="384"/>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row>
    <row r="12" spans="2:91" ht="15" customHeight="1" x14ac:dyDescent="0.15">
      <c r="B12" s="84"/>
      <c r="I12" s="89"/>
      <c r="M12" s="379" t="s">
        <v>144</v>
      </c>
      <c r="N12" s="379"/>
      <c r="O12" s="379"/>
      <c r="P12" s="380"/>
      <c r="Q12" s="364">
        <v>31</v>
      </c>
      <c r="R12" s="364"/>
      <c r="S12" s="363">
        <v>1</v>
      </c>
      <c r="T12" s="363"/>
      <c r="U12" s="363">
        <v>2</v>
      </c>
      <c r="V12" s="363"/>
      <c r="W12" s="363">
        <v>3</v>
      </c>
      <c r="X12" s="363"/>
      <c r="Y12" s="363">
        <v>4</v>
      </c>
      <c r="Z12" s="363"/>
      <c r="AA12" s="363">
        <v>5</v>
      </c>
      <c r="AB12" s="363"/>
      <c r="AC12" s="363">
        <v>6</v>
      </c>
      <c r="AD12" s="385"/>
      <c r="AE12" s="66"/>
      <c r="AF12" s="3"/>
      <c r="AG12" s="379" t="s">
        <v>88</v>
      </c>
      <c r="AH12" s="379"/>
      <c r="AI12" s="379"/>
      <c r="AJ12" s="380"/>
      <c r="AK12" s="364">
        <v>2</v>
      </c>
      <c r="AL12" s="364"/>
      <c r="AM12" s="363">
        <v>3</v>
      </c>
      <c r="AN12" s="363"/>
      <c r="AO12" s="363">
        <v>4</v>
      </c>
      <c r="AP12" s="363"/>
      <c r="AQ12" s="363">
        <v>5</v>
      </c>
      <c r="AR12" s="363"/>
      <c r="AS12" s="363">
        <v>6</v>
      </c>
      <c r="AT12" s="363"/>
      <c r="AU12" s="363">
        <v>7</v>
      </c>
      <c r="AV12" s="363"/>
      <c r="AW12" s="363">
        <v>8</v>
      </c>
      <c r="AX12" s="385"/>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row>
    <row r="13" spans="2:91" ht="15" customHeight="1" x14ac:dyDescent="0.15">
      <c r="C13" s="90"/>
      <c r="D13" s="91"/>
      <c r="I13" s="89"/>
      <c r="M13" s="379" t="s">
        <v>88</v>
      </c>
      <c r="N13" s="379"/>
      <c r="O13" s="379"/>
      <c r="P13" s="380"/>
      <c r="Q13" s="388">
        <v>7</v>
      </c>
      <c r="R13" s="388"/>
      <c r="S13" s="386">
        <v>8</v>
      </c>
      <c r="T13" s="386"/>
      <c r="U13" s="386">
        <v>9</v>
      </c>
      <c r="V13" s="386"/>
      <c r="W13" s="386">
        <v>10</v>
      </c>
      <c r="X13" s="386"/>
      <c r="Y13" s="386">
        <v>11</v>
      </c>
      <c r="Z13" s="386"/>
      <c r="AA13" s="386">
        <v>12</v>
      </c>
      <c r="AB13" s="386"/>
      <c r="AC13" s="386">
        <v>13</v>
      </c>
      <c r="AD13" s="387"/>
      <c r="AE13" s="66"/>
      <c r="AF13" s="3"/>
      <c r="AG13" s="379" t="s">
        <v>88</v>
      </c>
      <c r="AH13" s="379"/>
      <c r="AI13" s="379"/>
      <c r="AJ13" s="380"/>
      <c r="AK13" s="388">
        <v>9</v>
      </c>
      <c r="AL13" s="388"/>
      <c r="AM13" s="386">
        <v>10</v>
      </c>
      <c r="AN13" s="386"/>
      <c r="AO13" s="386">
        <v>11</v>
      </c>
      <c r="AP13" s="386"/>
      <c r="AQ13" s="386">
        <v>12</v>
      </c>
      <c r="AR13" s="386"/>
      <c r="AS13" s="386">
        <v>13</v>
      </c>
      <c r="AT13" s="386"/>
      <c r="AU13" s="386">
        <v>14</v>
      </c>
      <c r="AV13" s="386"/>
      <c r="AW13" s="386">
        <v>15</v>
      </c>
      <c r="AX13" s="387"/>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row>
    <row r="14" spans="2:91" ht="15" customHeight="1" x14ac:dyDescent="0.15">
      <c r="B14" s="84" t="s">
        <v>8</v>
      </c>
      <c r="C14" s="86"/>
      <c r="D14" s="87"/>
      <c r="I14" s="89"/>
      <c r="J14" s="92"/>
      <c r="K14" s="92"/>
      <c r="L14" s="92"/>
      <c r="M14" s="92"/>
      <c r="N14" s="92"/>
      <c r="O14" s="92"/>
      <c r="P14" s="92"/>
      <c r="Q14" s="92"/>
      <c r="R14" s="92"/>
      <c r="S14" s="92"/>
      <c r="T14" s="92"/>
      <c r="U14" s="92"/>
      <c r="V14" s="92"/>
      <c r="W14" s="92"/>
      <c r="X14" s="92"/>
      <c r="Y14" s="92"/>
      <c r="Z14" s="92"/>
      <c r="AA14" s="92"/>
      <c r="AB14" s="92"/>
      <c r="AC14" s="92"/>
      <c r="AD14" s="8"/>
      <c r="AE14" s="8"/>
      <c r="AF14" s="8"/>
      <c r="AG14" s="2"/>
      <c r="AH14" s="8"/>
      <c r="AI14" s="1"/>
      <c r="AJ14" s="93"/>
      <c r="AK14" s="92"/>
      <c r="AL14" s="92"/>
      <c r="AM14" s="92"/>
      <c r="AN14" s="92"/>
      <c r="AO14" s="92"/>
      <c r="AP14" s="92"/>
      <c r="AQ14" s="92"/>
      <c r="AR14" s="92"/>
      <c r="AS14" s="92"/>
      <c r="AT14" s="92"/>
      <c r="AU14" s="92"/>
      <c r="AV14" s="92"/>
      <c r="AW14" s="92"/>
      <c r="AX14" s="92"/>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row>
    <row r="15" spans="2:91" ht="15" customHeight="1" x14ac:dyDescent="0.15">
      <c r="C15" s="90" t="s">
        <v>151</v>
      </c>
      <c r="D15" s="91" t="s">
        <v>150</v>
      </c>
      <c r="I15" s="89"/>
      <c r="J15" s="92"/>
      <c r="K15" s="92"/>
      <c r="L15" s="92"/>
      <c r="M15" s="92"/>
      <c r="N15" s="92"/>
      <c r="O15" s="92"/>
      <c r="P15" s="92"/>
      <c r="Q15" s="92"/>
      <c r="R15" s="92"/>
      <c r="S15" s="92"/>
      <c r="T15" s="92"/>
      <c r="U15" s="92"/>
      <c r="V15" s="92"/>
      <c r="W15" s="92"/>
      <c r="X15" s="92"/>
      <c r="Y15" s="92"/>
      <c r="Z15" s="92"/>
      <c r="AA15" s="92"/>
      <c r="AB15" s="92"/>
      <c r="AC15" s="92"/>
      <c r="AD15" s="8"/>
      <c r="AE15" s="8"/>
      <c r="AF15" s="8"/>
      <c r="AG15" s="2"/>
      <c r="AH15" s="8"/>
      <c r="AI15" s="1"/>
      <c r="AJ15" s="93"/>
      <c r="AK15" s="92"/>
      <c r="AL15" s="92"/>
      <c r="AM15" s="92"/>
      <c r="AN15" s="92"/>
      <c r="AO15" s="92"/>
      <c r="AP15" s="92"/>
      <c r="AQ15" s="92"/>
      <c r="AR15" s="92"/>
      <c r="AS15" s="92"/>
      <c r="AT15" s="92"/>
      <c r="AU15" s="92"/>
      <c r="AV15" s="92"/>
      <c r="AW15" s="92"/>
      <c r="AX15" s="92"/>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row>
    <row r="16" spans="2:91" ht="15" customHeight="1" x14ac:dyDescent="0.15">
      <c r="C16" s="86" t="s">
        <v>152</v>
      </c>
      <c r="D16" s="87" t="s">
        <v>146</v>
      </c>
      <c r="I16" s="89"/>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row>
    <row r="17" spans="3:91" ht="15" customHeight="1" x14ac:dyDescent="0.15">
      <c r="C17" s="94" t="s">
        <v>153</v>
      </c>
      <c r="D17" s="87" t="s">
        <v>148</v>
      </c>
      <c r="I17" s="89"/>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row>
    <row r="18" spans="3:91" ht="15" customHeight="1" x14ac:dyDescent="0.15">
      <c r="C18" s="94" t="s">
        <v>155</v>
      </c>
      <c r="D18" s="94" t="s">
        <v>154</v>
      </c>
      <c r="E18" s="87"/>
      <c r="I18" s="89"/>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row>
    <row r="19" spans="3:91" ht="15" customHeight="1" x14ac:dyDescent="0.15">
      <c r="C19" s="94" t="s">
        <v>157</v>
      </c>
      <c r="D19" s="94" t="s">
        <v>156</v>
      </c>
      <c r="E19" s="87"/>
      <c r="I19" s="89"/>
      <c r="P19" s="372" t="s">
        <v>55</v>
      </c>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3"/>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row>
    <row r="20" spans="3:91" ht="15" customHeight="1" x14ac:dyDescent="0.15">
      <c r="C20" s="94" t="s">
        <v>159</v>
      </c>
      <c r="D20" s="94" t="s">
        <v>158</v>
      </c>
      <c r="E20" s="87"/>
      <c r="I20" s="89"/>
      <c r="P20" s="374"/>
      <c r="Q20" s="374"/>
      <c r="R20" s="374"/>
      <c r="S20" s="374"/>
      <c r="T20" s="374"/>
      <c r="U20" s="374"/>
      <c r="V20" s="374"/>
      <c r="W20" s="374"/>
      <c r="X20" s="374"/>
      <c r="Y20" s="374"/>
      <c r="Z20" s="374"/>
      <c r="AA20" s="374"/>
      <c r="AB20" s="374"/>
      <c r="AC20" s="374"/>
      <c r="AD20" s="374"/>
      <c r="AE20" s="374"/>
      <c r="AF20" s="374"/>
      <c r="AG20" s="374"/>
      <c r="AH20" s="374"/>
      <c r="AI20" s="374"/>
      <c r="AJ20" s="374"/>
      <c r="AK20" s="374"/>
      <c r="AL20" s="374"/>
      <c r="AM20" s="374"/>
      <c r="AN20" s="374"/>
      <c r="AO20" s="374"/>
      <c r="AP20" s="374"/>
      <c r="AQ20" s="374"/>
      <c r="AR20" s="374"/>
      <c r="AS20" s="374"/>
      <c r="AT20" s="374"/>
      <c r="AU20" s="374"/>
      <c r="AV20" s="374"/>
      <c r="AW20" s="374"/>
      <c r="AX20" s="375"/>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row>
    <row r="21" spans="3:91" ht="60" customHeight="1" x14ac:dyDescent="0.15">
      <c r="C21" s="95" t="s">
        <v>16</v>
      </c>
      <c r="D21" s="95"/>
      <c r="E21" s="95" t="s">
        <v>17</v>
      </c>
      <c r="F21" s="96" t="s">
        <v>18</v>
      </c>
      <c r="G21" s="96" t="s">
        <v>45</v>
      </c>
      <c r="H21" s="96" t="s">
        <v>44</v>
      </c>
      <c r="I21" s="96" t="s">
        <v>41</v>
      </c>
      <c r="J21" s="96" t="s">
        <v>42</v>
      </c>
      <c r="K21" s="97"/>
      <c r="L21" s="97"/>
      <c r="M21" s="97"/>
      <c r="N21" s="97"/>
      <c r="O21" s="97"/>
      <c r="P21" s="98">
        <v>43961</v>
      </c>
      <c r="Q21" s="98">
        <v>43962</v>
      </c>
      <c r="R21" s="98">
        <v>43963</v>
      </c>
      <c r="S21" s="98">
        <v>43964</v>
      </c>
      <c r="T21" s="98">
        <v>43965</v>
      </c>
      <c r="U21" s="98">
        <v>43966</v>
      </c>
      <c r="V21" s="98">
        <v>43967</v>
      </c>
      <c r="W21" s="98">
        <v>43968</v>
      </c>
      <c r="X21" s="98">
        <v>43969</v>
      </c>
      <c r="Y21" s="98">
        <v>43970</v>
      </c>
      <c r="Z21" s="98">
        <v>43971</v>
      </c>
      <c r="AA21" s="98">
        <v>43972</v>
      </c>
      <c r="AB21" s="98">
        <v>43973</v>
      </c>
      <c r="AC21" s="98">
        <v>43974</v>
      </c>
      <c r="AD21" s="98">
        <v>43975</v>
      </c>
      <c r="AE21" s="98">
        <v>43976</v>
      </c>
      <c r="AF21" s="98">
        <v>43977</v>
      </c>
      <c r="AG21" s="98">
        <v>43978</v>
      </c>
      <c r="AH21" s="98">
        <v>43979</v>
      </c>
      <c r="AI21" s="98">
        <v>43980</v>
      </c>
      <c r="AJ21" s="98">
        <v>43981</v>
      </c>
      <c r="AK21" s="98">
        <v>43982</v>
      </c>
      <c r="AL21" s="98">
        <v>43983</v>
      </c>
      <c r="AM21" s="98">
        <v>43984</v>
      </c>
      <c r="AN21" s="98">
        <v>43985</v>
      </c>
      <c r="AO21" s="98">
        <v>43986</v>
      </c>
      <c r="AP21" s="98">
        <v>43987</v>
      </c>
      <c r="AQ21" s="98">
        <v>43988</v>
      </c>
      <c r="AR21" s="98">
        <v>43989</v>
      </c>
      <c r="AS21" s="98">
        <v>43990</v>
      </c>
      <c r="AT21" s="98">
        <v>43991</v>
      </c>
      <c r="AU21" s="98">
        <v>43992</v>
      </c>
      <c r="AV21" s="98">
        <v>43993</v>
      </c>
      <c r="AW21" s="98">
        <v>43994</v>
      </c>
      <c r="AX21" s="98">
        <v>43995</v>
      </c>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row>
    <row r="22" spans="3:91" ht="18" customHeight="1" x14ac:dyDescent="0.15">
      <c r="C22" s="370">
        <v>61433</v>
      </c>
      <c r="D22" s="370"/>
      <c r="E22" s="321" t="s">
        <v>107</v>
      </c>
      <c r="F22" s="321" t="s">
        <v>108</v>
      </c>
      <c r="G22" s="321" t="s">
        <v>109</v>
      </c>
      <c r="H22" s="321" t="s">
        <v>110</v>
      </c>
      <c r="I22" s="337">
        <v>129</v>
      </c>
      <c r="J22" s="367" t="s">
        <v>111</v>
      </c>
      <c r="K22" s="367"/>
      <c r="L22" s="367"/>
      <c r="M22" s="367"/>
      <c r="N22" s="367"/>
      <c r="O22" s="126"/>
      <c r="P22" s="338" t="s">
        <v>112</v>
      </c>
      <c r="Q22" s="339" t="s">
        <v>112</v>
      </c>
      <c r="R22" s="339" t="s">
        <v>112</v>
      </c>
      <c r="S22" s="339" t="s">
        <v>112</v>
      </c>
      <c r="T22" s="339" t="s">
        <v>112</v>
      </c>
      <c r="U22" s="339" t="s">
        <v>112</v>
      </c>
      <c r="V22" s="339" t="s">
        <v>112</v>
      </c>
      <c r="W22" s="339" t="s">
        <v>112</v>
      </c>
      <c r="X22" s="339" t="s">
        <v>112</v>
      </c>
      <c r="Y22" s="339" t="s">
        <v>112</v>
      </c>
      <c r="Z22" s="339" t="s">
        <v>112</v>
      </c>
      <c r="AA22" s="339" t="s">
        <v>112</v>
      </c>
      <c r="AB22" s="339" t="s">
        <v>112</v>
      </c>
      <c r="AC22" s="339" t="s">
        <v>112</v>
      </c>
      <c r="AD22" s="339" t="s">
        <v>112</v>
      </c>
      <c r="AE22" s="339" t="s">
        <v>112</v>
      </c>
      <c r="AF22" s="339" t="s">
        <v>112</v>
      </c>
      <c r="AG22" s="339" t="s">
        <v>112</v>
      </c>
      <c r="AH22" s="339" t="s">
        <v>112</v>
      </c>
      <c r="AI22" s="339" t="s">
        <v>112</v>
      </c>
      <c r="AJ22" s="339" t="s">
        <v>112</v>
      </c>
      <c r="AK22" s="339" t="s">
        <v>112</v>
      </c>
      <c r="AL22" s="339" t="s">
        <v>112</v>
      </c>
      <c r="AM22" s="339" t="s">
        <v>112</v>
      </c>
      <c r="AN22" s="339" t="s">
        <v>112</v>
      </c>
      <c r="AO22" s="339" t="s">
        <v>112</v>
      </c>
      <c r="AP22" s="339" t="s">
        <v>112</v>
      </c>
      <c r="AQ22" s="339" t="s">
        <v>112</v>
      </c>
      <c r="AR22" s="339" t="s">
        <v>112</v>
      </c>
      <c r="AS22" s="339" t="s">
        <v>112</v>
      </c>
      <c r="AT22" s="339" t="s">
        <v>112</v>
      </c>
      <c r="AU22" s="339" t="s">
        <v>112</v>
      </c>
      <c r="AV22" s="339" t="s">
        <v>112</v>
      </c>
      <c r="AW22" s="339" t="s">
        <v>112</v>
      </c>
      <c r="AX22" s="340" t="s">
        <v>112</v>
      </c>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row>
    <row r="23" spans="3:91" ht="18" customHeight="1" x14ac:dyDescent="0.15">
      <c r="C23" s="368">
        <v>34336</v>
      </c>
      <c r="D23" s="368"/>
      <c r="E23" s="322" t="s">
        <v>113</v>
      </c>
      <c r="F23" s="322" t="s">
        <v>114</v>
      </c>
      <c r="G23" s="322" t="s">
        <v>115</v>
      </c>
      <c r="H23" s="322" t="s">
        <v>116</v>
      </c>
      <c r="I23" s="341">
        <v>89</v>
      </c>
      <c r="J23" s="369" t="s">
        <v>117</v>
      </c>
      <c r="K23" s="369"/>
      <c r="L23" s="369"/>
      <c r="M23" s="369"/>
      <c r="N23" s="369"/>
      <c r="O23" s="126"/>
      <c r="P23" s="342" t="s">
        <v>112</v>
      </c>
      <c r="Q23" s="343" t="s">
        <v>112</v>
      </c>
      <c r="R23" s="343" t="s">
        <v>112</v>
      </c>
      <c r="S23" s="343" t="s">
        <v>112</v>
      </c>
      <c r="T23" s="343" t="s">
        <v>112</v>
      </c>
      <c r="U23" s="343" t="s">
        <v>112</v>
      </c>
      <c r="V23" s="343" t="s">
        <v>112</v>
      </c>
      <c r="W23" s="343" t="s">
        <v>112</v>
      </c>
      <c r="X23" s="343" t="s">
        <v>112</v>
      </c>
      <c r="Y23" s="343" t="s">
        <v>112</v>
      </c>
      <c r="Z23" s="343" t="s">
        <v>112</v>
      </c>
      <c r="AA23" s="343" t="s">
        <v>112</v>
      </c>
      <c r="AB23" s="343" t="s">
        <v>112</v>
      </c>
      <c r="AC23" s="343" t="s">
        <v>112</v>
      </c>
      <c r="AD23" s="343" t="s">
        <v>112</v>
      </c>
      <c r="AE23" s="343" t="s">
        <v>112</v>
      </c>
      <c r="AF23" s="343" t="s">
        <v>112</v>
      </c>
      <c r="AG23" s="343" t="s">
        <v>112</v>
      </c>
      <c r="AH23" s="343" t="s">
        <v>112</v>
      </c>
      <c r="AI23" s="343" t="s">
        <v>112</v>
      </c>
      <c r="AJ23" s="343" t="s">
        <v>112</v>
      </c>
      <c r="AK23" s="343" t="s">
        <v>112</v>
      </c>
      <c r="AL23" s="343" t="s">
        <v>112</v>
      </c>
      <c r="AM23" s="343" t="s">
        <v>112</v>
      </c>
      <c r="AN23" s="343" t="s">
        <v>112</v>
      </c>
      <c r="AO23" s="343" t="s">
        <v>112</v>
      </c>
      <c r="AP23" s="343" t="s">
        <v>112</v>
      </c>
      <c r="AQ23" s="343" t="s">
        <v>112</v>
      </c>
      <c r="AR23" s="343" t="s">
        <v>112</v>
      </c>
      <c r="AS23" s="343" t="s">
        <v>112</v>
      </c>
      <c r="AT23" s="343" t="s">
        <v>112</v>
      </c>
      <c r="AU23" s="343" t="s">
        <v>112</v>
      </c>
      <c r="AV23" s="343" t="s">
        <v>112</v>
      </c>
      <c r="AW23" s="343" t="s">
        <v>112</v>
      </c>
      <c r="AX23" s="344" t="s">
        <v>112</v>
      </c>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row>
    <row r="24" spans="3:91" ht="18" customHeight="1" x14ac:dyDescent="0.15">
      <c r="C24" s="370">
        <v>52278</v>
      </c>
      <c r="D24" s="370"/>
      <c r="E24" s="321" t="s">
        <v>118</v>
      </c>
      <c r="F24" s="321" t="s">
        <v>108</v>
      </c>
      <c r="G24" s="321" t="s">
        <v>119</v>
      </c>
      <c r="H24" s="321" t="s">
        <v>120</v>
      </c>
      <c r="I24" s="337">
        <v>95</v>
      </c>
      <c r="J24" s="367" t="s">
        <v>121</v>
      </c>
      <c r="K24" s="367"/>
      <c r="L24" s="367"/>
      <c r="M24" s="367"/>
      <c r="N24" s="367"/>
      <c r="O24" s="126"/>
      <c r="P24" s="338" t="s">
        <v>112</v>
      </c>
      <c r="Q24" s="339" t="s">
        <v>112</v>
      </c>
      <c r="R24" s="339" t="s">
        <v>112</v>
      </c>
      <c r="S24" s="339" t="s">
        <v>112</v>
      </c>
      <c r="T24" s="339" t="s">
        <v>112</v>
      </c>
      <c r="U24" s="339" t="s">
        <v>112</v>
      </c>
      <c r="V24" s="339" t="s">
        <v>112</v>
      </c>
      <c r="W24" s="339" t="s">
        <v>112</v>
      </c>
      <c r="X24" s="339" t="s">
        <v>112</v>
      </c>
      <c r="Y24" s="339" t="s">
        <v>112</v>
      </c>
      <c r="Z24" s="339" t="s">
        <v>112</v>
      </c>
      <c r="AA24" s="339" t="s">
        <v>112</v>
      </c>
      <c r="AB24" s="339" t="s">
        <v>112</v>
      </c>
      <c r="AC24" s="339" t="s">
        <v>112</v>
      </c>
      <c r="AD24" s="339" t="s">
        <v>112</v>
      </c>
      <c r="AE24" s="339" t="s">
        <v>112</v>
      </c>
      <c r="AF24" s="339" t="s">
        <v>112</v>
      </c>
      <c r="AG24" s="339" t="s">
        <v>112</v>
      </c>
      <c r="AH24" s="339" t="s">
        <v>112</v>
      </c>
      <c r="AI24" s="339" t="s">
        <v>112</v>
      </c>
      <c r="AJ24" s="339" t="s">
        <v>112</v>
      </c>
      <c r="AK24" s="339" t="s">
        <v>112</v>
      </c>
      <c r="AL24" s="339" t="s">
        <v>112</v>
      </c>
      <c r="AM24" s="339" t="s">
        <v>112</v>
      </c>
      <c r="AN24" s="339" t="s">
        <v>112</v>
      </c>
      <c r="AO24" s="339" t="s">
        <v>112</v>
      </c>
      <c r="AP24" s="339" t="s">
        <v>112</v>
      </c>
      <c r="AQ24" s="339" t="s">
        <v>112</v>
      </c>
      <c r="AR24" s="339" t="s">
        <v>112</v>
      </c>
      <c r="AS24" s="339" t="s">
        <v>112</v>
      </c>
      <c r="AT24" s="339" t="s">
        <v>112</v>
      </c>
      <c r="AU24" s="339" t="s">
        <v>112</v>
      </c>
      <c r="AV24" s="339" t="s">
        <v>112</v>
      </c>
      <c r="AW24" s="339" t="s">
        <v>112</v>
      </c>
      <c r="AX24" s="340" t="s">
        <v>112</v>
      </c>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row>
    <row r="25" spans="3:91" ht="18" customHeight="1" x14ac:dyDescent="0.15">
      <c r="C25" s="368">
        <v>53742</v>
      </c>
      <c r="D25" s="368"/>
      <c r="E25" s="322" t="s">
        <v>122</v>
      </c>
      <c r="F25" s="322" t="s">
        <v>108</v>
      </c>
      <c r="G25" s="322" t="s">
        <v>123</v>
      </c>
      <c r="H25" s="322" t="s">
        <v>124</v>
      </c>
      <c r="I25" s="341">
        <v>153</v>
      </c>
      <c r="J25" s="369" t="s">
        <v>125</v>
      </c>
      <c r="K25" s="369"/>
      <c r="L25" s="369"/>
      <c r="M25" s="369"/>
      <c r="N25" s="369"/>
      <c r="O25" s="126"/>
      <c r="P25" s="342" t="s">
        <v>112</v>
      </c>
      <c r="Q25" s="343" t="s">
        <v>112</v>
      </c>
      <c r="R25" s="343" t="s">
        <v>112</v>
      </c>
      <c r="S25" s="343" t="s">
        <v>112</v>
      </c>
      <c r="T25" s="343" t="s">
        <v>112</v>
      </c>
      <c r="U25" s="343" t="s">
        <v>112</v>
      </c>
      <c r="V25" s="343" t="s">
        <v>112</v>
      </c>
      <c r="W25" s="343" t="s">
        <v>112</v>
      </c>
      <c r="X25" s="343" t="s">
        <v>112</v>
      </c>
      <c r="Y25" s="343" t="s">
        <v>112</v>
      </c>
      <c r="Z25" s="343" t="s">
        <v>112</v>
      </c>
      <c r="AA25" s="343" t="s">
        <v>112</v>
      </c>
      <c r="AB25" s="343" t="s">
        <v>112</v>
      </c>
      <c r="AC25" s="343" t="s">
        <v>112</v>
      </c>
      <c r="AD25" s="343" t="s">
        <v>112</v>
      </c>
      <c r="AE25" s="343" t="s">
        <v>112</v>
      </c>
      <c r="AF25" s="343" t="s">
        <v>112</v>
      </c>
      <c r="AG25" s="343" t="s">
        <v>112</v>
      </c>
      <c r="AH25" s="343" t="s">
        <v>112</v>
      </c>
      <c r="AI25" s="343" t="s">
        <v>112</v>
      </c>
      <c r="AJ25" s="343" t="s">
        <v>112</v>
      </c>
      <c r="AK25" s="343" t="s">
        <v>112</v>
      </c>
      <c r="AL25" s="343" t="s">
        <v>112</v>
      </c>
      <c r="AM25" s="343" t="s">
        <v>112</v>
      </c>
      <c r="AN25" s="343" t="s">
        <v>112</v>
      </c>
      <c r="AO25" s="343" t="s">
        <v>112</v>
      </c>
      <c r="AP25" s="343" t="s">
        <v>112</v>
      </c>
      <c r="AQ25" s="343" t="s">
        <v>112</v>
      </c>
      <c r="AR25" s="343" t="s">
        <v>112</v>
      </c>
      <c r="AS25" s="343" t="s">
        <v>112</v>
      </c>
      <c r="AT25" s="343" t="s">
        <v>112</v>
      </c>
      <c r="AU25" s="343" t="s">
        <v>112</v>
      </c>
      <c r="AV25" s="343" t="s">
        <v>112</v>
      </c>
      <c r="AW25" s="343" t="s">
        <v>112</v>
      </c>
      <c r="AX25" s="344" t="s">
        <v>112</v>
      </c>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row>
    <row r="26" spans="3:91" ht="18" customHeight="1" x14ac:dyDescent="0.15">
      <c r="C26" s="370">
        <v>56580</v>
      </c>
      <c r="D26" s="370"/>
      <c r="E26" s="321" t="s">
        <v>126</v>
      </c>
      <c r="F26" s="321" t="s">
        <v>108</v>
      </c>
      <c r="G26" s="321" t="s">
        <v>127</v>
      </c>
      <c r="H26" s="321" t="s">
        <v>128</v>
      </c>
      <c r="I26" s="337">
        <v>80</v>
      </c>
      <c r="J26" s="367" t="s">
        <v>129</v>
      </c>
      <c r="K26" s="367"/>
      <c r="L26" s="367"/>
      <c r="M26" s="367"/>
      <c r="N26" s="367"/>
      <c r="O26" s="126"/>
      <c r="P26" s="338" t="s">
        <v>112</v>
      </c>
      <c r="Q26" s="339" t="s">
        <v>112</v>
      </c>
      <c r="R26" s="339" t="s">
        <v>112</v>
      </c>
      <c r="S26" s="339" t="s">
        <v>112</v>
      </c>
      <c r="T26" s="339" t="s">
        <v>112</v>
      </c>
      <c r="U26" s="339" t="s">
        <v>112</v>
      </c>
      <c r="V26" s="339" t="s">
        <v>112</v>
      </c>
      <c r="W26" s="339" t="s">
        <v>112</v>
      </c>
      <c r="X26" s="339" t="s">
        <v>112</v>
      </c>
      <c r="Y26" s="339" t="s">
        <v>112</v>
      </c>
      <c r="Z26" s="339" t="s">
        <v>112</v>
      </c>
      <c r="AA26" s="339" t="s">
        <v>112</v>
      </c>
      <c r="AB26" s="339" t="s">
        <v>112</v>
      </c>
      <c r="AC26" s="339" t="s">
        <v>112</v>
      </c>
      <c r="AD26" s="339" t="s">
        <v>112</v>
      </c>
      <c r="AE26" s="339" t="s">
        <v>112</v>
      </c>
      <c r="AF26" s="339" t="s">
        <v>112</v>
      </c>
      <c r="AG26" s="339" t="s">
        <v>112</v>
      </c>
      <c r="AH26" s="339" t="s">
        <v>112</v>
      </c>
      <c r="AI26" s="339" t="s">
        <v>112</v>
      </c>
      <c r="AJ26" s="339" t="s">
        <v>112</v>
      </c>
      <c r="AK26" s="339" t="s">
        <v>112</v>
      </c>
      <c r="AL26" s="339" t="s">
        <v>112</v>
      </c>
      <c r="AM26" s="339" t="s">
        <v>112</v>
      </c>
      <c r="AN26" s="339" t="s">
        <v>112</v>
      </c>
      <c r="AO26" s="339" t="s">
        <v>112</v>
      </c>
      <c r="AP26" s="339" t="s">
        <v>112</v>
      </c>
      <c r="AQ26" s="339" t="s">
        <v>112</v>
      </c>
      <c r="AR26" s="339" t="s">
        <v>112</v>
      </c>
      <c r="AS26" s="339" t="s">
        <v>112</v>
      </c>
      <c r="AT26" s="339" t="s">
        <v>112</v>
      </c>
      <c r="AU26" s="339" t="s">
        <v>112</v>
      </c>
      <c r="AV26" s="339" t="s">
        <v>112</v>
      </c>
      <c r="AW26" s="339" t="s">
        <v>112</v>
      </c>
      <c r="AX26" s="340" t="s">
        <v>112</v>
      </c>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row>
    <row r="27" spans="3:91" ht="18" customHeight="1" x14ac:dyDescent="0.15">
      <c r="C27" s="368">
        <v>57041</v>
      </c>
      <c r="D27" s="368"/>
      <c r="E27" s="322" t="s">
        <v>130</v>
      </c>
      <c r="F27" s="322" t="s">
        <v>108</v>
      </c>
      <c r="G27" s="322" t="s">
        <v>131</v>
      </c>
      <c r="H27" s="322" t="s">
        <v>132</v>
      </c>
      <c r="I27" s="341">
        <v>93</v>
      </c>
      <c r="J27" s="369" t="s">
        <v>133</v>
      </c>
      <c r="K27" s="369"/>
      <c r="L27" s="369"/>
      <c r="M27" s="369"/>
      <c r="N27" s="369"/>
      <c r="O27" s="126"/>
      <c r="P27" s="342" t="s">
        <v>112</v>
      </c>
      <c r="Q27" s="343" t="s">
        <v>112</v>
      </c>
      <c r="R27" s="343" t="s">
        <v>112</v>
      </c>
      <c r="S27" s="343" t="s">
        <v>112</v>
      </c>
      <c r="T27" s="343" t="s">
        <v>112</v>
      </c>
      <c r="U27" s="343" t="s">
        <v>112</v>
      </c>
      <c r="V27" s="343" t="s">
        <v>112</v>
      </c>
      <c r="W27" s="343" t="s">
        <v>112</v>
      </c>
      <c r="X27" s="343" t="s">
        <v>112</v>
      </c>
      <c r="Y27" s="343" t="s">
        <v>112</v>
      </c>
      <c r="Z27" s="343" t="s">
        <v>112</v>
      </c>
      <c r="AA27" s="343" t="s">
        <v>112</v>
      </c>
      <c r="AB27" s="343" t="s">
        <v>112</v>
      </c>
      <c r="AC27" s="343" t="s">
        <v>112</v>
      </c>
      <c r="AD27" s="343" t="s">
        <v>112</v>
      </c>
      <c r="AE27" s="343" t="s">
        <v>112</v>
      </c>
      <c r="AF27" s="343" t="s">
        <v>112</v>
      </c>
      <c r="AG27" s="343" t="s">
        <v>112</v>
      </c>
      <c r="AH27" s="343" t="s">
        <v>112</v>
      </c>
      <c r="AI27" s="343" t="s">
        <v>112</v>
      </c>
      <c r="AJ27" s="343" t="s">
        <v>112</v>
      </c>
      <c r="AK27" s="343" t="s">
        <v>112</v>
      </c>
      <c r="AL27" s="343" t="s">
        <v>112</v>
      </c>
      <c r="AM27" s="343" t="s">
        <v>112</v>
      </c>
      <c r="AN27" s="343" t="s">
        <v>112</v>
      </c>
      <c r="AO27" s="343" t="s">
        <v>112</v>
      </c>
      <c r="AP27" s="343" t="s">
        <v>112</v>
      </c>
      <c r="AQ27" s="343" t="s">
        <v>112</v>
      </c>
      <c r="AR27" s="343" t="s">
        <v>112</v>
      </c>
      <c r="AS27" s="343" t="s">
        <v>112</v>
      </c>
      <c r="AT27" s="343" t="s">
        <v>112</v>
      </c>
      <c r="AU27" s="343" t="s">
        <v>112</v>
      </c>
      <c r="AV27" s="343" t="s">
        <v>112</v>
      </c>
      <c r="AW27" s="343" t="s">
        <v>112</v>
      </c>
      <c r="AX27" s="344" t="s">
        <v>112</v>
      </c>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row>
    <row r="28" spans="3:91" ht="18" customHeight="1" x14ac:dyDescent="0.15">
      <c r="C28" s="370">
        <v>58351</v>
      </c>
      <c r="D28" s="370"/>
      <c r="E28" s="321" t="s">
        <v>134</v>
      </c>
      <c r="F28" s="321" t="s">
        <v>114</v>
      </c>
      <c r="G28" s="321" t="s">
        <v>135</v>
      </c>
      <c r="H28" s="321" t="s">
        <v>136</v>
      </c>
      <c r="I28" s="337">
        <v>80</v>
      </c>
      <c r="J28" s="367" t="s">
        <v>137</v>
      </c>
      <c r="K28" s="367"/>
      <c r="L28" s="367"/>
      <c r="M28" s="367"/>
      <c r="N28" s="367"/>
      <c r="O28" s="126"/>
      <c r="P28" s="338" t="s">
        <v>112</v>
      </c>
      <c r="Q28" s="339" t="s">
        <v>112</v>
      </c>
      <c r="R28" s="339" t="s">
        <v>112</v>
      </c>
      <c r="S28" s="339" t="s">
        <v>112</v>
      </c>
      <c r="T28" s="339" t="s">
        <v>112</v>
      </c>
      <c r="U28" s="339" t="s">
        <v>112</v>
      </c>
      <c r="V28" s="339" t="s">
        <v>112</v>
      </c>
      <c r="W28" s="339" t="s">
        <v>112</v>
      </c>
      <c r="X28" s="339" t="s">
        <v>112</v>
      </c>
      <c r="Y28" s="339" t="s">
        <v>112</v>
      </c>
      <c r="Z28" s="339" t="s">
        <v>112</v>
      </c>
      <c r="AA28" s="339" t="s">
        <v>112</v>
      </c>
      <c r="AB28" s="339" t="s">
        <v>112</v>
      </c>
      <c r="AC28" s="339" t="s">
        <v>112</v>
      </c>
      <c r="AD28" s="339" t="s">
        <v>112</v>
      </c>
      <c r="AE28" s="339" t="s">
        <v>112</v>
      </c>
      <c r="AF28" s="339" t="s">
        <v>112</v>
      </c>
      <c r="AG28" s="339" t="s">
        <v>112</v>
      </c>
      <c r="AH28" s="339" t="s">
        <v>112</v>
      </c>
      <c r="AI28" s="339" t="s">
        <v>112</v>
      </c>
      <c r="AJ28" s="339" t="s">
        <v>112</v>
      </c>
      <c r="AK28" s="339" t="s">
        <v>112</v>
      </c>
      <c r="AL28" s="339" t="s">
        <v>112</v>
      </c>
      <c r="AM28" s="339" t="s">
        <v>112</v>
      </c>
      <c r="AN28" s="339" t="s">
        <v>112</v>
      </c>
      <c r="AO28" s="339" t="s">
        <v>112</v>
      </c>
      <c r="AP28" s="339" t="s">
        <v>112</v>
      </c>
      <c r="AQ28" s="339" t="s">
        <v>112</v>
      </c>
      <c r="AR28" s="339" t="s">
        <v>138</v>
      </c>
      <c r="AS28" s="339" t="s">
        <v>112</v>
      </c>
      <c r="AT28" s="339" t="s">
        <v>112</v>
      </c>
      <c r="AU28" s="339" t="s">
        <v>112</v>
      </c>
      <c r="AV28" s="339" t="s">
        <v>112</v>
      </c>
      <c r="AW28" s="339" t="s">
        <v>112</v>
      </c>
      <c r="AX28" s="340" t="s">
        <v>112</v>
      </c>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row>
    <row r="29" spans="3:91" ht="18" customHeight="1" x14ac:dyDescent="0.15">
      <c r="C29" s="368">
        <v>58500</v>
      </c>
      <c r="D29" s="368"/>
      <c r="E29" s="322" t="s">
        <v>139</v>
      </c>
      <c r="F29" s="322" t="s">
        <v>108</v>
      </c>
      <c r="G29" s="322" t="s">
        <v>140</v>
      </c>
      <c r="H29" s="322" t="s">
        <v>141</v>
      </c>
      <c r="I29" s="341">
        <v>118</v>
      </c>
      <c r="J29" s="369" t="s">
        <v>137</v>
      </c>
      <c r="K29" s="369"/>
      <c r="L29" s="369"/>
      <c r="M29" s="369"/>
      <c r="N29" s="369"/>
      <c r="O29" s="126"/>
      <c r="P29" s="342" t="s">
        <v>112</v>
      </c>
      <c r="Q29" s="343" t="s">
        <v>112</v>
      </c>
      <c r="R29" s="343" t="s">
        <v>112</v>
      </c>
      <c r="S29" s="343" t="s">
        <v>112</v>
      </c>
      <c r="T29" s="343" t="s">
        <v>112</v>
      </c>
      <c r="U29" s="343" t="s">
        <v>112</v>
      </c>
      <c r="V29" s="343" t="s">
        <v>112</v>
      </c>
      <c r="W29" s="343" t="s">
        <v>112</v>
      </c>
      <c r="X29" s="343" t="s">
        <v>112</v>
      </c>
      <c r="Y29" s="343" t="s">
        <v>112</v>
      </c>
      <c r="Z29" s="343" t="s">
        <v>112</v>
      </c>
      <c r="AA29" s="343" t="s">
        <v>112</v>
      </c>
      <c r="AB29" s="343" t="s">
        <v>112</v>
      </c>
      <c r="AC29" s="343" t="s">
        <v>112</v>
      </c>
      <c r="AD29" s="343" t="s">
        <v>112</v>
      </c>
      <c r="AE29" s="343" t="s">
        <v>112</v>
      </c>
      <c r="AF29" s="343" t="s">
        <v>112</v>
      </c>
      <c r="AG29" s="343" t="s">
        <v>112</v>
      </c>
      <c r="AH29" s="343" t="s">
        <v>112</v>
      </c>
      <c r="AI29" s="343" t="s">
        <v>112</v>
      </c>
      <c r="AJ29" s="343" t="s">
        <v>112</v>
      </c>
      <c r="AK29" s="343" t="s">
        <v>112</v>
      </c>
      <c r="AL29" s="343" t="s">
        <v>112</v>
      </c>
      <c r="AM29" s="343" t="s">
        <v>112</v>
      </c>
      <c r="AN29" s="343" t="s">
        <v>112</v>
      </c>
      <c r="AO29" s="343" t="s">
        <v>112</v>
      </c>
      <c r="AP29" s="343" t="s">
        <v>112</v>
      </c>
      <c r="AQ29" s="343" t="s">
        <v>112</v>
      </c>
      <c r="AR29" s="343" t="s">
        <v>112</v>
      </c>
      <c r="AS29" s="343" t="s">
        <v>112</v>
      </c>
      <c r="AT29" s="343" t="s">
        <v>112</v>
      </c>
      <c r="AU29" s="343" t="s">
        <v>112</v>
      </c>
      <c r="AV29" s="343" t="s">
        <v>112</v>
      </c>
      <c r="AW29" s="343" t="s">
        <v>112</v>
      </c>
      <c r="AX29" s="344" t="s">
        <v>112</v>
      </c>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row>
    <row r="30" spans="3:91" ht="18" customHeight="1" x14ac:dyDescent="0.15">
      <c r="C30" s="365"/>
      <c r="D30" s="365"/>
      <c r="E30" s="125"/>
      <c r="F30" s="124"/>
      <c r="G30" s="124"/>
      <c r="H30" s="124"/>
      <c r="I30" s="337">
        <v>837</v>
      </c>
      <c r="J30" s="366"/>
      <c r="K30" s="366"/>
      <c r="L30" s="366"/>
      <c r="M30" s="366"/>
      <c r="N30" s="36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126"/>
      <c r="AX30" s="126"/>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row>
    <row r="31" spans="3:91" ht="18" customHeight="1" x14ac:dyDescent="0.15">
      <c r="C31" s="365"/>
      <c r="D31" s="365"/>
      <c r="E31" s="125"/>
      <c r="F31" s="124"/>
      <c r="G31" s="124"/>
      <c r="H31" s="124"/>
      <c r="I31" s="124"/>
      <c r="J31" s="366"/>
      <c r="K31" s="366"/>
      <c r="L31" s="366"/>
      <c r="M31" s="366"/>
      <c r="N31" s="366"/>
      <c r="O31" s="126"/>
      <c r="P31" s="126" t="s">
        <v>142</v>
      </c>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BA31" s="138"/>
      <c r="BB31" s="138"/>
      <c r="BC31" s="138"/>
      <c r="BD31" s="138"/>
      <c r="BE31" s="138"/>
      <c r="BF31" s="138"/>
      <c r="BG31" s="138"/>
      <c r="BH31" s="138"/>
      <c r="BI31" s="138"/>
      <c r="BJ31" s="138"/>
      <c r="BK31" s="138"/>
      <c r="BL31" s="138"/>
      <c r="BM31" s="138"/>
      <c r="BN31" s="138"/>
      <c r="BO31" s="138"/>
      <c r="BP31" s="138"/>
      <c r="BQ31" s="138"/>
      <c r="BR31" s="138"/>
      <c r="BS31" s="138"/>
      <c r="BT31" s="138"/>
      <c r="BU31" s="138"/>
      <c r="BV31" s="138"/>
      <c r="BW31" s="138"/>
      <c r="BX31" s="138"/>
      <c r="BY31" s="138"/>
      <c r="BZ31" s="138"/>
      <c r="CA31" s="138"/>
      <c r="CB31" s="138"/>
      <c r="CC31" s="138"/>
      <c r="CD31" s="138"/>
      <c r="CE31" s="138"/>
      <c r="CF31" s="138"/>
      <c r="CG31" s="138"/>
      <c r="CH31" s="138"/>
      <c r="CI31" s="138"/>
      <c r="CJ31" s="138"/>
      <c r="CK31" s="138"/>
      <c r="CL31" s="138"/>
      <c r="CM31" s="138"/>
    </row>
    <row r="32" spans="3:91" ht="18" customHeight="1" x14ac:dyDescent="0.15">
      <c r="C32" s="365"/>
      <c r="D32" s="365"/>
      <c r="E32" s="125"/>
      <c r="F32" s="124"/>
      <c r="G32" s="124"/>
      <c r="H32" s="124"/>
      <c r="I32" s="124"/>
      <c r="J32" s="366"/>
      <c r="K32" s="366"/>
      <c r="L32" s="366"/>
      <c r="M32" s="366"/>
      <c r="N32" s="36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BA32" s="138"/>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row>
    <row r="33" spans="3:91" ht="18" customHeight="1" x14ac:dyDescent="0.15">
      <c r="C33" s="365"/>
      <c r="D33" s="365"/>
      <c r="E33" s="125"/>
      <c r="F33" s="124"/>
      <c r="G33" s="124"/>
      <c r="H33" s="124"/>
      <c r="I33" s="124"/>
      <c r="J33" s="366"/>
      <c r="K33" s="366"/>
      <c r="L33" s="366"/>
      <c r="M33" s="366"/>
      <c r="N33" s="36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row>
    <row r="34" spans="3:91" ht="18" customHeight="1" x14ac:dyDescent="0.15">
      <c r="C34" s="365"/>
      <c r="D34" s="365"/>
      <c r="E34" s="125"/>
      <c r="F34" s="124"/>
      <c r="G34" s="124"/>
      <c r="H34" s="124"/>
      <c r="I34" s="124"/>
      <c r="J34" s="366"/>
      <c r="K34" s="366"/>
      <c r="L34" s="366"/>
      <c r="M34" s="366"/>
      <c r="N34" s="36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c r="CH34" s="138"/>
      <c r="CI34" s="138"/>
      <c r="CJ34" s="138"/>
      <c r="CK34" s="138"/>
      <c r="CL34" s="138"/>
      <c r="CM34" s="138"/>
    </row>
    <row r="35" spans="3:91" ht="18" customHeight="1" x14ac:dyDescent="0.15">
      <c r="C35" s="365"/>
      <c r="D35" s="365"/>
      <c r="E35" s="125"/>
      <c r="F35" s="124"/>
      <c r="G35" s="124"/>
      <c r="H35" s="124"/>
      <c r="I35" s="124"/>
      <c r="J35" s="366"/>
      <c r="K35" s="366"/>
      <c r="L35" s="366"/>
      <c r="M35" s="366"/>
      <c r="N35" s="36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c r="CH35" s="138"/>
      <c r="CI35" s="138"/>
      <c r="CJ35" s="138"/>
      <c r="CK35" s="138"/>
      <c r="CL35" s="138"/>
      <c r="CM35" s="138"/>
    </row>
    <row r="36" spans="3:91" ht="18" customHeight="1" x14ac:dyDescent="0.15">
      <c r="C36" s="365"/>
      <c r="D36" s="365"/>
      <c r="E36" s="125"/>
      <c r="F36" s="124"/>
      <c r="G36" s="124"/>
      <c r="H36" s="124"/>
      <c r="I36" s="124"/>
      <c r="J36" s="366"/>
      <c r="K36" s="366"/>
      <c r="L36" s="366"/>
      <c r="M36" s="366"/>
      <c r="N36" s="36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c r="CH36" s="138"/>
      <c r="CI36" s="138"/>
      <c r="CJ36" s="138"/>
      <c r="CK36" s="138"/>
      <c r="CL36" s="138"/>
      <c r="CM36" s="138"/>
    </row>
    <row r="37" spans="3:91" ht="18" customHeight="1" x14ac:dyDescent="0.15">
      <c r="C37" s="365"/>
      <c r="D37" s="365"/>
      <c r="E37" s="125"/>
      <c r="F37" s="124"/>
      <c r="G37" s="124"/>
      <c r="H37" s="124"/>
      <c r="I37" s="124"/>
      <c r="J37" s="366"/>
      <c r="K37" s="366"/>
      <c r="L37" s="366"/>
      <c r="M37" s="366"/>
      <c r="N37" s="36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c r="CH37" s="138"/>
      <c r="CI37" s="138"/>
      <c r="CJ37" s="138"/>
      <c r="CK37" s="138"/>
      <c r="CL37" s="138"/>
      <c r="CM37" s="138"/>
    </row>
    <row r="38" spans="3:91" ht="18" customHeight="1" x14ac:dyDescent="0.15">
      <c r="C38" s="365"/>
      <c r="D38" s="365"/>
      <c r="E38" s="125"/>
      <c r="F38" s="124"/>
      <c r="G38" s="124"/>
      <c r="H38" s="124"/>
      <c r="I38" s="124"/>
      <c r="J38" s="366"/>
      <c r="K38" s="366"/>
      <c r="L38" s="366"/>
      <c r="M38" s="366"/>
      <c r="N38" s="36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c r="CH38" s="138"/>
      <c r="CI38" s="138"/>
      <c r="CJ38" s="138"/>
      <c r="CK38" s="138"/>
      <c r="CL38" s="138"/>
      <c r="CM38" s="138"/>
    </row>
    <row r="39" spans="3:91" ht="18" customHeight="1" x14ac:dyDescent="0.15">
      <c r="C39" s="365"/>
      <c r="D39" s="365"/>
      <c r="E39" s="125"/>
      <c r="F39" s="124"/>
      <c r="G39" s="124"/>
      <c r="H39" s="124"/>
      <c r="I39" s="124"/>
      <c r="J39" s="366"/>
      <c r="K39" s="366"/>
      <c r="L39" s="366"/>
      <c r="M39" s="366"/>
      <c r="N39" s="36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row>
    <row r="40" spans="3:91" ht="18" customHeight="1" x14ac:dyDescent="0.15">
      <c r="C40" s="365"/>
      <c r="D40" s="365"/>
      <c r="E40" s="125"/>
      <c r="F40" s="124"/>
      <c r="G40" s="124"/>
      <c r="H40" s="124"/>
      <c r="I40" s="124"/>
      <c r="J40" s="366"/>
      <c r="K40" s="366"/>
      <c r="L40" s="366"/>
      <c r="M40" s="366"/>
      <c r="N40" s="36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c r="CH40" s="138"/>
      <c r="CI40" s="138"/>
      <c r="CJ40" s="138"/>
      <c r="CK40" s="138"/>
      <c r="CL40" s="138"/>
      <c r="CM40" s="138"/>
    </row>
    <row r="41" spans="3:91" ht="18" customHeight="1" x14ac:dyDescent="0.15">
      <c r="C41" s="365"/>
      <c r="D41" s="365"/>
      <c r="E41" s="125"/>
      <c r="F41" s="124"/>
      <c r="G41" s="124"/>
      <c r="H41" s="124"/>
      <c r="I41" s="124"/>
      <c r="J41" s="366"/>
      <c r="K41" s="366"/>
      <c r="L41" s="366"/>
      <c r="M41" s="366"/>
      <c r="N41" s="36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c r="CH41" s="138"/>
      <c r="CI41" s="138"/>
      <c r="CJ41" s="138"/>
      <c r="CK41" s="138"/>
      <c r="CL41" s="138"/>
      <c r="CM41" s="138"/>
    </row>
    <row r="42" spans="3:91" ht="0" hidden="1" customHeight="1" x14ac:dyDescent="0.15">
      <c r="C42" s="365"/>
      <c r="D42" s="365"/>
      <c r="E42" s="125"/>
      <c r="F42" s="124"/>
      <c r="G42" s="124"/>
      <c r="H42" s="124"/>
      <c r="I42" s="124"/>
      <c r="J42" s="366"/>
      <c r="K42" s="366"/>
      <c r="L42" s="366"/>
      <c r="M42" s="366"/>
      <c r="N42" s="36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c r="CH42" s="138"/>
      <c r="CI42" s="138"/>
      <c r="CJ42" s="138"/>
      <c r="CK42" s="138"/>
      <c r="CL42" s="138"/>
      <c r="CM42" s="138"/>
    </row>
    <row r="43" spans="3:91" ht="0" hidden="1" customHeight="1" x14ac:dyDescent="0.15">
      <c r="C43" s="365"/>
      <c r="D43" s="365"/>
      <c r="E43" s="125"/>
      <c r="F43" s="124"/>
      <c r="G43" s="124"/>
      <c r="H43" s="124"/>
      <c r="I43" s="124"/>
      <c r="J43" s="366"/>
      <c r="K43" s="366"/>
      <c r="L43" s="366"/>
      <c r="M43" s="366"/>
      <c r="N43" s="36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c r="CH43" s="138"/>
      <c r="CI43" s="138"/>
      <c r="CJ43" s="138"/>
      <c r="CK43" s="138"/>
      <c r="CL43" s="138"/>
      <c r="CM43" s="138"/>
    </row>
    <row r="44" spans="3:91" ht="0" hidden="1" customHeight="1" x14ac:dyDescent="0.15">
      <c r="C44" s="365"/>
      <c r="D44" s="365"/>
      <c r="E44" s="125"/>
      <c r="F44" s="124"/>
      <c r="G44" s="124"/>
      <c r="H44" s="124"/>
      <c r="I44" s="124"/>
      <c r="J44" s="366"/>
      <c r="K44" s="366"/>
      <c r="L44" s="366"/>
      <c r="M44" s="366"/>
      <c r="N44" s="36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BA44" s="138"/>
      <c r="BB44" s="138"/>
      <c r="BC44" s="138"/>
      <c r="BD44" s="138"/>
      <c r="BE44" s="138"/>
      <c r="BF44" s="138"/>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c r="CH44" s="138"/>
      <c r="CI44" s="138"/>
      <c r="CJ44" s="138"/>
      <c r="CK44" s="138"/>
      <c r="CL44" s="138"/>
      <c r="CM44" s="138"/>
    </row>
    <row r="45" spans="3:91" ht="0" hidden="1" customHeight="1" x14ac:dyDescent="0.15">
      <c r="C45" s="365"/>
      <c r="D45" s="365"/>
      <c r="E45" s="125"/>
      <c r="F45" s="124"/>
      <c r="G45" s="124"/>
      <c r="H45" s="124"/>
      <c r="I45" s="124"/>
      <c r="J45" s="366"/>
      <c r="K45" s="366"/>
      <c r="L45" s="366"/>
      <c r="M45" s="366"/>
      <c r="N45" s="366"/>
      <c r="O45" s="126"/>
      <c r="P45" s="126"/>
      <c r="Q45" s="126"/>
      <c r="R45" s="126"/>
      <c r="S45" s="126"/>
      <c r="T45" s="126"/>
      <c r="U45" s="126"/>
      <c r="V45" s="126"/>
      <c r="W45" s="126"/>
      <c r="X45" s="126"/>
      <c r="Y45" s="126"/>
      <c r="Z45" s="126"/>
      <c r="AA45" s="126"/>
      <c r="AB45" s="126"/>
      <c r="AC45" s="126"/>
      <c r="AD45" s="126"/>
      <c r="AE45" s="126"/>
      <c r="AF45" s="126"/>
      <c r="AG45" s="126"/>
      <c r="AH45" s="126"/>
      <c r="AI45" s="126"/>
      <c r="AJ45" s="126"/>
      <c r="AK45" s="126"/>
      <c r="AL45" s="126"/>
      <c r="AM45" s="126"/>
      <c r="AN45" s="126"/>
      <c r="AO45" s="126"/>
      <c r="AP45" s="126"/>
      <c r="AQ45" s="126"/>
      <c r="AR45" s="126"/>
      <c r="AS45" s="126"/>
      <c r="AT45" s="126"/>
      <c r="AU45" s="126"/>
      <c r="AV45" s="126"/>
      <c r="AW45" s="126"/>
      <c r="AX45" s="126"/>
      <c r="BA45" s="138"/>
      <c r="BB45" s="138"/>
      <c r="BC45" s="138"/>
      <c r="BD45" s="138"/>
      <c r="BE45" s="138"/>
      <c r="BF45" s="138"/>
      <c r="BG45" s="138"/>
      <c r="BH45" s="138"/>
      <c r="BI45" s="138"/>
      <c r="BJ45" s="138"/>
      <c r="BK45" s="138"/>
      <c r="BL45" s="138"/>
      <c r="BM45" s="138"/>
      <c r="BN45" s="138"/>
      <c r="BO45" s="138"/>
      <c r="BP45" s="138"/>
      <c r="BQ45" s="138"/>
      <c r="BR45" s="138"/>
      <c r="BS45" s="138"/>
      <c r="BT45" s="138"/>
      <c r="BU45" s="138"/>
      <c r="BV45" s="138"/>
      <c r="BW45" s="138"/>
      <c r="BX45" s="138"/>
      <c r="BY45" s="138"/>
      <c r="BZ45" s="138"/>
      <c r="CA45" s="138"/>
      <c r="CB45" s="138"/>
      <c r="CC45" s="138"/>
      <c r="CD45" s="138"/>
      <c r="CE45" s="138"/>
      <c r="CF45" s="138"/>
      <c r="CG45" s="138"/>
      <c r="CH45" s="138"/>
      <c r="CI45" s="138"/>
      <c r="CJ45" s="138"/>
      <c r="CK45" s="138"/>
      <c r="CL45" s="138"/>
      <c r="CM45" s="138"/>
    </row>
    <row r="46" spans="3:91" ht="0" hidden="1" customHeight="1" x14ac:dyDescent="0.15">
      <c r="C46" s="365"/>
      <c r="D46" s="365"/>
      <c r="E46" s="125"/>
      <c r="F46" s="124"/>
      <c r="G46" s="124"/>
      <c r="H46" s="124"/>
      <c r="I46" s="124"/>
      <c r="J46" s="366"/>
      <c r="K46" s="366"/>
      <c r="L46" s="366"/>
      <c r="M46" s="366"/>
      <c r="N46" s="366"/>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BA46" s="138"/>
      <c r="BB46" s="138"/>
      <c r="BC46" s="138"/>
      <c r="BD46" s="138"/>
      <c r="BE46" s="138"/>
      <c r="BF46" s="138"/>
      <c r="BG46" s="138"/>
      <c r="BH46" s="138"/>
      <c r="BI46" s="138"/>
      <c r="BJ46" s="138"/>
      <c r="BK46" s="138"/>
      <c r="BL46" s="138"/>
      <c r="BM46" s="138"/>
      <c r="BN46" s="138"/>
      <c r="BO46" s="138"/>
      <c r="BP46" s="138"/>
      <c r="BQ46" s="138"/>
      <c r="BR46" s="138"/>
      <c r="BS46" s="138"/>
      <c r="BT46" s="138"/>
      <c r="BU46" s="138"/>
      <c r="BV46" s="138"/>
      <c r="BW46" s="138"/>
      <c r="BX46" s="138"/>
      <c r="BY46" s="138"/>
      <c r="BZ46" s="138"/>
      <c r="CA46" s="138"/>
      <c r="CB46" s="138"/>
      <c r="CC46" s="138"/>
      <c r="CD46" s="138"/>
      <c r="CE46" s="138"/>
      <c r="CF46" s="138"/>
      <c r="CG46" s="138"/>
      <c r="CH46" s="138"/>
      <c r="CI46" s="138"/>
      <c r="CJ46" s="138"/>
      <c r="CK46" s="138"/>
      <c r="CL46" s="138"/>
      <c r="CM46" s="138"/>
    </row>
    <row r="47" spans="3:91" ht="0" hidden="1" customHeight="1" x14ac:dyDescent="0.15">
      <c r="C47" s="365"/>
      <c r="D47" s="365"/>
      <c r="E47" s="125"/>
      <c r="F47" s="124"/>
      <c r="G47" s="124"/>
      <c r="H47" s="124"/>
      <c r="I47" s="124"/>
      <c r="J47" s="366"/>
      <c r="K47" s="366"/>
      <c r="L47" s="366"/>
      <c r="M47" s="366"/>
      <c r="N47" s="36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BA47" s="138"/>
      <c r="BB47" s="138"/>
      <c r="BC47" s="138"/>
      <c r="BD47" s="138"/>
      <c r="BE47" s="138"/>
      <c r="BF47" s="138"/>
      <c r="BG47" s="138"/>
      <c r="BH47" s="138"/>
      <c r="BI47" s="138"/>
      <c r="BJ47" s="138"/>
      <c r="BK47" s="138"/>
      <c r="BL47" s="138"/>
      <c r="BM47" s="138"/>
      <c r="BN47" s="138"/>
      <c r="BO47" s="138"/>
      <c r="BP47" s="138"/>
      <c r="BQ47" s="138"/>
      <c r="BR47" s="138"/>
      <c r="BS47" s="138"/>
      <c r="BT47" s="138"/>
      <c r="BU47" s="138"/>
      <c r="BV47" s="138"/>
      <c r="BW47" s="138"/>
      <c r="BX47" s="138"/>
      <c r="BY47" s="138"/>
      <c r="BZ47" s="138"/>
      <c r="CA47" s="138"/>
      <c r="CB47" s="138"/>
      <c r="CC47" s="138"/>
      <c r="CD47" s="138"/>
      <c r="CE47" s="138"/>
      <c r="CF47" s="138"/>
      <c r="CG47" s="138"/>
      <c r="CH47" s="138"/>
      <c r="CI47" s="138"/>
      <c r="CJ47" s="138"/>
      <c r="CK47" s="138"/>
      <c r="CL47" s="138"/>
      <c r="CM47" s="138"/>
    </row>
    <row r="48" spans="3:91" ht="0" hidden="1" customHeight="1" x14ac:dyDescent="0.15">
      <c r="C48" s="365"/>
      <c r="D48" s="365"/>
      <c r="E48" s="125"/>
      <c r="F48" s="124"/>
      <c r="G48" s="124"/>
      <c r="H48" s="124"/>
      <c r="I48" s="124"/>
      <c r="J48" s="366"/>
      <c r="K48" s="366"/>
      <c r="L48" s="366"/>
      <c r="M48" s="366"/>
      <c r="N48" s="36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BA48" s="138"/>
      <c r="BB48" s="138"/>
      <c r="BC48" s="138"/>
      <c r="BD48" s="138"/>
      <c r="BE48" s="138"/>
      <c r="BF48" s="138"/>
      <c r="BG48" s="138"/>
      <c r="BH48" s="138"/>
      <c r="BI48" s="138"/>
      <c r="BJ48" s="138"/>
      <c r="BK48" s="138"/>
      <c r="BL48" s="138"/>
      <c r="BM48" s="138"/>
      <c r="BN48" s="138"/>
      <c r="BO48" s="138"/>
      <c r="BP48" s="138"/>
      <c r="BQ48" s="138"/>
      <c r="BR48" s="138"/>
      <c r="BS48" s="138"/>
      <c r="BT48" s="138"/>
      <c r="BU48" s="138"/>
      <c r="BV48" s="138"/>
      <c r="BW48" s="138"/>
      <c r="BX48" s="138"/>
      <c r="BY48" s="138"/>
      <c r="BZ48" s="138"/>
      <c r="CA48" s="138"/>
      <c r="CB48" s="138"/>
      <c r="CC48" s="138"/>
      <c r="CD48" s="138"/>
      <c r="CE48" s="138"/>
      <c r="CF48" s="138"/>
      <c r="CG48" s="138"/>
      <c r="CH48" s="138"/>
      <c r="CI48" s="138"/>
      <c r="CJ48" s="138"/>
      <c r="CK48" s="138"/>
      <c r="CL48" s="138"/>
      <c r="CM48" s="138"/>
    </row>
    <row r="49" spans="3:91" ht="0" hidden="1" customHeight="1" x14ac:dyDescent="0.15">
      <c r="C49" s="365"/>
      <c r="D49" s="365"/>
      <c r="E49" s="125"/>
      <c r="F49" s="124"/>
      <c r="G49" s="124"/>
      <c r="H49" s="124"/>
      <c r="I49" s="124"/>
      <c r="J49" s="366"/>
      <c r="K49" s="366"/>
      <c r="L49" s="366"/>
      <c r="M49" s="366"/>
      <c r="N49" s="36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BA49" s="138"/>
      <c r="BB49" s="138"/>
      <c r="BC49" s="138"/>
      <c r="BD49" s="138"/>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c r="CA49" s="138"/>
      <c r="CB49" s="138"/>
      <c r="CC49" s="138"/>
      <c r="CD49" s="138"/>
      <c r="CE49" s="138"/>
      <c r="CF49" s="138"/>
      <c r="CG49" s="138"/>
      <c r="CH49" s="138"/>
      <c r="CI49" s="138"/>
      <c r="CJ49" s="138"/>
      <c r="CK49" s="138"/>
      <c r="CL49" s="138"/>
      <c r="CM49" s="138"/>
    </row>
    <row r="50" spans="3:91" ht="0" hidden="1" customHeight="1" x14ac:dyDescent="0.15">
      <c r="C50" s="365"/>
      <c r="D50" s="365"/>
      <c r="E50" s="125"/>
      <c r="F50" s="124"/>
      <c r="G50" s="124"/>
      <c r="H50" s="124"/>
      <c r="I50" s="124"/>
      <c r="J50" s="366"/>
      <c r="K50" s="366"/>
      <c r="L50" s="366"/>
      <c r="M50" s="366"/>
      <c r="N50" s="36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BA50" s="138"/>
      <c r="BB50" s="138"/>
      <c r="BC50" s="138"/>
      <c r="BD50" s="138"/>
      <c r="BE50" s="138"/>
      <c r="BF50" s="138"/>
      <c r="BG50" s="138"/>
      <c r="BH50" s="138"/>
      <c r="BI50" s="138"/>
      <c r="BJ50" s="138"/>
      <c r="BK50" s="138"/>
      <c r="BL50" s="138"/>
      <c r="BM50" s="138"/>
      <c r="BN50" s="138"/>
      <c r="BO50" s="138"/>
      <c r="BP50" s="138"/>
      <c r="BQ50" s="138"/>
      <c r="BR50" s="138"/>
      <c r="BS50" s="138"/>
      <c r="BT50" s="138"/>
      <c r="BU50" s="138"/>
      <c r="BV50" s="138"/>
      <c r="BW50" s="138"/>
      <c r="BX50" s="138"/>
      <c r="BY50" s="138"/>
      <c r="BZ50" s="138"/>
      <c r="CA50" s="138"/>
      <c r="CB50" s="138"/>
      <c r="CC50" s="138"/>
      <c r="CD50" s="138"/>
      <c r="CE50" s="138"/>
      <c r="CF50" s="138"/>
      <c r="CG50" s="138"/>
      <c r="CH50" s="138"/>
      <c r="CI50" s="138"/>
      <c r="CJ50" s="138"/>
      <c r="CK50" s="138"/>
      <c r="CL50" s="138"/>
      <c r="CM50" s="138"/>
    </row>
    <row r="51" spans="3:91" ht="0" hidden="1" customHeight="1" x14ac:dyDescent="0.15">
      <c r="C51" s="365"/>
      <c r="D51" s="365"/>
      <c r="E51" s="125"/>
      <c r="F51" s="124"/>
      <c r="G51" s="124"/>
      <c r="H51" s="124"/>
      <c r="I51" s="124"/>
      <c r="J51" s="366"/>
      <c r="K51" s="366"/>
      <c r="L51" s="366"/>
      <c r="M51" s="366"/>
      <c r="N51" s="36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BA51" s="138"/>
      <c r="BB51" s="138"/>
      <c r="BC51" s="138"/>
      <c r="BD51" s="138"/>
      <c r="BE51" s="138"/>
      <c r="BF51" s="138"/>
      <c r="BG51" s="138"/>
      <c r="BH51" s="138"/>
      <c r="BI51" s="138"/>
      <c r="BJ51" s="138"/>
      <c r="BK51" s="138"/>
      <c r="BL51" s="138"/>
      <c r="BM51" s="138"/>
      <c r="BN51" s="138"/>
      <c r="BO51" s="138"/>
      <c r="BP51" s="138"/>
      <c r="BQ51" s="138"/>
      <c r="BR51" s="138"/>
      <c r="BS51" s="138"/>
      <c r="BT51" s="138"/>
      <c r="BU51" s="138"/>
      <c r="BV51" s="138"/>
      <c r="BW51" s="138"/>
      <c r="BX51" s="138"/>
      <c r="BY51" s="138"/>
      <c r="BZ51" s="138"/>
      <c r="CA51" s="138"/>
      <c r="CB51" s="138"/>
      <c r="CC51" s="138"/>
      <c r="CD51" s="138"/>
      <c r="CE51" s="138"/>
      <c r="CF51" s="138"/>
      <c r="CG51" s="138"/>
      <c r="CH51" s="138"/>
      <c r="CI51" s="138"/>
      <c r="CJ51" s="138"/>
      <c r="CK51" s="138"/>
      <c r="CL51" s="138"/>
      <c r="CM51" s="138"/>
    </row>
    <row r="52" spans="3:91" ht="0" hidden="1" customHeight="1" x14ac:dyDescent="0.15">
      <c r="C52" s="365"/>
      <c r="D52" s="365"/>
      <c r="E52" s="125"/>
      <c r="F52" s="124"/>
      <c r="G52" s="124"/>
      <c r="H52" s="124"/>
      <c r="I52" s="124"/>
      <c r="J52" s="366"/>
      <c r="K52" s="366"/>
      <c r="L52" s="366"/>
      <c r="M52" s="366"/>
      <c r="N52" s="36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BA52" s="138"/>
      <c r="BB52" s="138"/>
      <c r="BC52" s="138"/>
      <c r="BD52" s="138"/>
      <c r="BE52" s="138"/>
      <c r="BF52" s="138"/>
      <c r="BG52" s="138"/>
      <c r="BH52" s="138"/>
      <c r="BI52" s="138"/>
      <c r="BJ52" s="138"/>
      <c r="BK52" s="138"/>
      <c r="BL52" s="138"/>
      <c r="BM52" s="138"/>
      <c r="BN52" s="138"/>
      <c r="BO52" s="138"/>
      <c r="BP52" s="138"/>
      <c r="BQ52" s="138"/>
      <c r="BR52" s="138"/>
      <c r="BS52" s="138"/>
      <c r="BT52" s="138"/>
      <c r="BU52" s="138"/>
      <c r="BV52" s="138"/>
      <c r="BW52" s="138"/>
      <c r="BX52" s="138"/>
      <c r="BY52" s="138"/>
      <c r="BZ52" s="138"/>
      <c r="CA52" s="138"/>
      <c r="CB52" s="138"/>
      <c r="CC52" s="138"/>
      <c r="CD52" s="138"/>
      <c r="CE52" s="138"/>
      <c r="CF52" s="138"/>
      <c r="CG52" s="138"/>
      <c r="CH52" s="138"/>
      <c r="CI52" s="138"/>
      <c r="CJ52" s="138"/>
      <c r="CK52" s="138"/>
      <c r="CL52" s="138"/>
      <c r="CM52" s="138"/>
    </row>
    <row r="53" spans="3:91" ht="0" hidden="1" customHeight="1" x14ac:dyDescent="0.15">
      <c r="C53" s="365"/>
      <c r="D53" s="365"/>
      <c r="E53" s="125"/>
      <c r="F53" s="124"/>
      <c r="G53" s="124"/>
      <c r="H53" s="124"/>
      <c r="I53" s="124"/>
      <c r="J53" s="366"/>
      <c r="K53" s="366"/>
      <c r="L53" s="366"/>
      <c r="M53" s="366"/>
      <c r="N53" s="36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6"/>
      <c r="BA53" s="138"/>
      <c r="BB53" s="138"/>
      <c r="BC53" s="138"/>
      <c r="BD53" s="138"/>
      <c r="BE53" s="138"/>
      <c r="BF53" s="138"/>
      <c r="BG53" s="138"/>
      <c r="BH53" s="138"/>
      <c r="BI53" s="138"/>
      <c r="BJ53" s="138"/>
      <c r="BK53" s="138"/>
      <c r="BL53" s="138"/>
      <c r="BM53" s="138"/>
      <c r="BN53" s="138"/>
      <c r="BO53" s="138"/>
      <c r="BP53" s="138"/>
      <c r="BQ53" s="138"/>
      <c r="BR53" s="138"/>
      <c r="BS53" s="138"/>
      <c r="BT53" s="138"/>
      <c r="BU53" s="138"/>
      <c r="BV53" s="138"/>
      <c r="BW53" s="138"/>
      <c r="BX53" s="138"/>
      <c r="BY53" s="138"/>
      <c r="BZ53" s="138"/>
      <c r="CA53" s="138"/>
      <c r="CB53" s="138"/>
      <c r="CC53" s="138"/>
      <c r="CD53" s="138"/>
      <c r="CE53" s="138"/>
      <c r="CF53" s="138"/>
      <c r="CG53" s="138"/>
      <c r="CH53" s="138"/>
      <c r="CI53" s="138"/>
      <c r="CJ53" s="138"/>
      <c r="CK53" s="138"/>
      <c r="CL53" s="138"/>
      <c r="CM53" s="138"/>
    </row>
    <row r="54" spans="3:91" ht="0" hidden="1" customHeight="1" x14ac:dyDescent="0.15">
      <c r="C54" s="365"/>
      <c r="D54" s="365"/>
      <c r="E54" s="125"/>
      <c r="F54" s="124"/>
      <c r="G54" s="124"/>
      <c r="H54" s="124"/>
      <c r="I54" s="124"/>
      <c r="J54" s="366"/>
      <c r="K54" s="366"/>
      <c r="L54" s="366"/>
      <c r="M54" s="366"/>
      <c r="N54" s="36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BA54" s="138"/>
      <c r="BB54" s="138"/>
      <c r="BC54" s="138"/>
      <c r="BD54" s="138"/>
      <c r="BE54" s="138"/>
      <c r="BF54" s="138"/>
      <c r="BG54" s="138"/>
      <c r="BH54" s="138"/>
      <c r="BI54" s="138"/>
      <c r="BJ54" s="138"/>
      <c r="BK54" s="138"/>
      <c r="BL54" s="138"/>
      <c r="BM54" s="138"/>
      <c r="BN54" s="138"/>
      <c r="BO54" s="138"/>
      <c r="BP54" s="138"/>
      <c r="BQ54" s="138"/>
      <c r="BR54" s="138"/>
      <c r="BS54" s="138"/>
      <c r="BT54" s="138"/>
      <c r="BU54" s="138"/>
      <c r="BV54" s="138"/>
      <c r="BW54" s="138"/>
      <c r="BX54" s="138"/>
      <c r="BY54" s="138"/>
      <c r="BZ54" s="138"/>
      <c r="CA54" s="138"/>
      <c r="CB54" s="138"/>
      <c r="CC54" s="138"/>
      <c r="CD54" s="138"/>
      <c r="CE54" s="138"/>
      <c r="CF54" s="138"/>
      <c r="CG54" s="138"/>
      <c r="CH54" s="138"/>
      <c r="CI54" s="138"/>
      <c r="CJ54" s="138"/>
      <c r="CK54" s="138"/>
      <c r="CL54" s="138"/>
      <c r="CM54" s="138"/>
    </row>
    <row r="55" spans="3:91" ht="0" hidden="1" customHeight="1" x14ac:dyDescent="0.15">
      <c r="C55" s="365"/>
      <c r="D55" s="365"/>
      <c r="E55" s="125"/>
      <c r="F55" s="124"/>
      <c r="G55" s="124"/>
      <c r="H55" s="124"/>
      <c r="I55" s="124"/>
      <c r="J55" s="366"/>
      <c r="K55" s="366"/>
      <c r="L55" s="366"/>
      <c r="M55" s="366"/>
      <c r="N55" s="36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126"/>
      <c r="AW55" s="126"/>
      <c r="AX55" s="126"/>
      <c r="BA55" s="138"/>
      <c r="BB55" s="138"/>
      <c r="BC55" s="138"/>
      <c r="BD55" s="138"/>
      <c r="BE55" s="138"/>
      <c r="BF55" s="138"/>
      <c r="BG55" s="138"/>
      <c r="BH55" s="138"/>
      <c r="BI55" s="138"/>
      <c r="BJ55" s="138"/>
      <c r="BK55" s="138"/>
      <c r="BL55" s="138"/>
      <c r="BM55" s="138"/>
      <c r="BN55" s="138"/>
      <c r="BO55" s="138"/>
      <c r="BP55" s="138"/>
      <c r="BQ55" s="138"/>
      <c r="BR55" s="138"/>
      <c r="BS55" s="138"/>
      <c r="BT55" s="138"/>
      <c r="BU55" s="138"/>
      <c r="BV55" s="138"/>
      <c r="BW55" s="138"/>
      <c r="BX55" s="138"/>
      <c r="BY55" s="138"/>
      <c r="BZ55" s="138"/>
      <c r="CA55" s="138"/>
      <c r="CB55" s="138"/>
      <c r="CC55" s="138"/>
      <c r="CD55" s="138"/>
      <c r="CE55" s="138"/>
      <c r="CF55" s="138"/>
      <c r="CG55" s="138"/>
      <c r="CH55" s="138"/>
      <c r="CI55" s="138"/>
      <c r="CJ55" s="138"/>
      <c r="CK55" s="138"/>
      <c r="CL55" s="138"/>
      <c r="CM55" s="138"/>
    </row>
    <row r="56" spans="3:91" ht="0" hidden="1" customHeight="1" x14ac:dyDescent="0.15">
      <c r="C56" s="365"/>
      <c r="D56" s="365"/>
      <c r="E56" s="125"/>
      <c r="F56" s="124"/>
      <c r="G56" s="124"/>
      <c r="H56" s="124"/>
      <c r="I56" s="124"/>
      <c r="J56" s="366"/>
      <c r="K56" s="366"/>
      <c r="L56" s="366"/>
      <c r="M56" s="366"/>
      <c r="N56" s="366"/>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BA56" s="138"/>
      <c r="BB56" s="138"/>
      <c r="BC56" s="138"/>
      <c r="BD56" s="138"/>
      <c r="BE56" s="138"/>
      <c r="BF56" s="138"/>
      <c r="BG56" s="138"/>
      <c r="BH56" s="138"/>
      <c r="BI56" s="138"/>
      <c r="BJ56" s="138"/>
      <c r="BK56" s="138"/>
      <c r="BL56" s="138"/>
      <c r="BM56" s="138"/>
      <c r="BN56" s="138"/>
      <c r="BO56" s="138"/>
      <c r="BP56" s="138"/>
      <c r="BQ56" s="138"/>
      <c r="BR56" s="138"/>
      <c r="BS56" s="138"/>
      <c r="BT56" s="138"/>
      <c r="BU56" s="138"/>
      <c r="BV56" s="138"/>
      <c r="BW56" s="138"/>
      <c r="BX56" s="138"/>
      <c r="BY56" s="138"/>
      <c r="BZ56" s="138"/>
      <c r="CA56" s="138"/>
      <c r="CB56" s="138"/>
      <c r="CC56" s="138"/>
      <c r="CD56" s="138"/>
      <c r="CE56" s="138"/>
      <c r="CF56" s="138"/>
      <c r="CG56" s="138"/>
      <c r="CH56" s="138"/>
      <c r="CI56" s="138"/>
      <c r="CJ56" s="138"/>
      <c r="CK56" s="138"/>
      <c r="CL56" s="138"/>
      <c r="CM56" s="138"/>
    </row>
    <row r="57" spans="3:91" ht="0" hidden="1" customHeight="1" x14ac:dyDescent="0.15">
      <c r="C57" s="365"/>
      <c r="D57" s="365"/>
      <c r="E57" s="125"/>
      <c r="F57" s="124"/>
      <c r="G57" s="124"/>
      <c r="H57" s="124"/>
      <c r="I57" s="124"/>
      <c r="J57" s="366"/>
      <c r="K57" s="366"/>
      <c r="L57" s="366"/>
      <c r="M57" s="366"/>
      <c r="N57" s="366"/>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BA57" s="138"/>
      <c r="BB57" s="138"/>
      <c r="BC57" s="138"/>
      <c r="BD57" s="138"/>
      <c r="BE57" s="138"/>
      <c r="BF57" s="138"/>
      <c r="BG57" s="138"/>
      <c r="BH57" s="138"/>
      <c r="BI57" s="138"/>
      <c r="BJ57" s="138"/>
      <c r="BK57" s="138"/>
      <c r="BL57" s="138"/>
      <c r="BM57" s="138"/>
      <c r="BN57" s="138"/>
      <c r="BO57" s="138"/>
      <c r="BP57" s="138"/>
      <c r="BQ57" s="138"/>
      <c r="BR57" s="138"/>
      <c r="BS57" s="138"/>
      <c r="BT57" s="138"/>
      <c r="BU57" s="138"/>
      <c r="BV57" s="138"/>
      <c r="BW57" s="138"/>
      <c r="BX57" s="138"/>
      <c r="BY57" s="138"/>
      <c r="BZ57" s="138"/>
      <c r="CA57" s="138"/>
      <c r="CB57" s="138"/>
      <c r="CC57" s="138"/>
      <c r="CD57" s="138"/>
      <c r="CE57" s="138"/>
      <c r="CF57" s="138"/>
      <c r="CG57" s="138"/>
      <c r="CH57" s="138"/>
      <c r="CI57" s="138"/>
      <c r="CJ57" s="138"/>
      <c r="CK57" s="138"/>
      <c r="CL57" s="138"/>
      <c r="CM57" s="138"/>
    </row>
    <row r="58" spans="3:91" ht="0" hidden="1" customHeight="1" x14ac:dyDescent="0.15">
      <c r="C58" s="365"/>
      <c r="D58" s="365"/>
      <c r="E58" s="125"/>
      <c r="F58" s="124"/>
      <c r="G58" s="124"/>
      <c r="H58" s="124"/>
      <c r="I58" s="124"/>
      <c r="J58" s="366"/>
      <c r="K58" s="366"/>
      <c r="L58" s="366"/>
      <c r="M58" s="366"/>
      <c r="N58" s="36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BA58" s="138"/>
      <c r="BB58" s="138"/>
      <c r="BC58" s="138"/>
      <c r="BD58" s="138"/>
      <c r="BE58" s="138"/>
      <c r="BF58" s="138"/>
      <c r="BG58" s="138"/>
      <c r="BH58" s="138"/>
      <c r="BI58" s="138"/>
      <c r="BJ58" s="138"/>
      <c r="BK58" s="138"/>
      <c r="BL58" s="138"/>
      <c r="BM58" s="138"/>
      <c r="BN58" s="138"/>
      <c r="BO58" s="138"/>
      <c r="BP58" s="138"/>
      <c r="BQ58" s="138"/>
      <c r="BR58" s="138"/>
      <c r="BS58" s="138"/>
      <c r="BT58" s="138"/>
      <c r="BU58" s="138"/>
      <c r="BV58" s="138"/>
      <c r="BW58" s="138"/>
      <c r="BX58" s="138"/>
      <c r="BY58" s="138"/>
      <c r="BZ58" s="138"/>
      <c r="CA58" s="138"/>
      <c r="CB58" s="138"/>
      <c r="CC58" s="138"/>
      <c r="CD58" s="138"/>
      <c r="CE58" s="138"/>
      <c r="CF58" s="138"/>
      <c r="CG58" s="138"/>
      <c r="CH58" s="138"/>
      <c r="CI58" s="138"/>
      <c r="CJ58" s="138"/>
      <c r="CK58" s="138"/>
      <c r="CL58" s="138"/>
      <c r="CM58" s="138"/>
    </row>
    <row r="59" spans="3:91" ht="0" hidden="1" customHeight="1" x14ac:dyDescent="0.15">
      <c r="C59" s="365"/>
      <c r="D59" s="365"/>
      <c r="E59" s="125"/>
      <c r="F59" s="124"/>
      <c r="G59" s="124"/>
      <c r="H59" s="124"/>
      <c r="I59" s="124"/>
      <c r="J59" s="366"/>
      <c r="K59" s="366"/>
      <c r="L59" s="366"/>
      <c r="M59" s="366"/>
      <c r="N59" s="36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BA59" s="138"/>
      <c r="BB59" s="138"/>
      <c r="BC59" s="138"/>
      <c r="BD59" s="138"/>
      <c r="BE59" s="138"/>
      <c r="BF59" s="138"/>
      <c r="BG59" s="138"/>
      <c r="BH59" s="138"/>
      <c r="BI59" s="138"/>
      <c r="BJ59" s="138"/>
      <c r="BK59" s="138"/>
      <c r="BL59" s="138"/>
      <c r="BM59" s="138"/>
      <c r="BN59" s="138"/>
      <c r="BO59" s="138"/>
      <c r="BP59" s="138"/>
      <c r="BQ59" s="138"/>
      <c r="BR59" s="138"/>
      <c r="BS59" s="138"/>
      <c r="BT59" s="138"/>
      <c r="BU59" s="138"/>
      <c r="BV59" s="138"/>
      <c r="BW59" s="138"/>
      <c r="BX59" s="138"/>
      <c r="BY59" s="138"/>
      <c r="BZ59" s="138"/>
      <c r="CA59" s="138"/>
      <c r="CB59" s="138"/>
      <c r="CC59" s="138"/>
      <c r="CD59" s="138"/>
      <c r="CE59" s="138"/>
      <c r="CF59" s="138"/>
      <c r="CG59" s="138"/>
      <c r="CH59" s="138"/>
      <c r="CI59" s="138"/>
      <c r="CJ59" s="138"/>
      <c r="CK59" s="138"/>
      <c r="CL59" s="138"/>
      <c r="CM59" s="138"/>
    </row>
    <row r="60" spans="3:91" ht="0" hidden="1" customHeight="1" x14ac:dyDescent="0.15">
      <c r="C60" s="365"/>
      <c r="D60" s="365"/>
      <c r="E60" s="125"/>
      <c r="F60" s="124"/>
      <c r="G60" s="124"/>
      <c r="H60" s="124"/>
      <c r="I60" s="124"/>
      <c r="J60" s="366"/>
      <c r="K60" s="366"/>
      <c r="L60" s="366"/>
      <c r="M60" s="366"/>
      <c r="N60" s="36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BA60" s="138"/>
      <c r="BB60" s="138"/>
      <c r="BC60" s="138"/>
      <c r="BD60" s="138"/>
      <c r="BE60" s="138"/>
      <c r="BF60" s="138"/>
      <c r="BG60" s="138"/>
      <c r="BH60" s="138"/>
      <c r="BI60" s="138"/>
      <c r="BJ60" s="138"/>
      <c r="BK60" s="138"/>
      <c r="BL60" s="138"/>
      <c r="BM60" s="138"/>
      <c r="BN60" s="138"/>
      <c r="BO60" s="138"/>
      <c r="BP60" s="138"/>
      <c r="BQ60" s="138"/>
      <c r="BR60" s="138"/>
      <c r="BS60" s="138"/>
      <c r="BT60" s="138"/>
      <c r="BU60" s="138"/>
      <c r="BV60" s="138"/>
      <c r="BW60" s="138"/>
      <c r="BX60" s="138"/>
      <c r="BY60" s="138"/>
      <c r="BZ60" s="138"/>
      <c r="CA60" s="138"/>
      <c r="CB60" s="138"/>
      <c r="CC60" s="138"/>
      <c r="CD60" s="138"/>
      <c r="CE60" s="138"/>
      <c r="CF60" s="138"/>
      <c r="CG60" s="138"/>
      <c r="CH60" s="138"/>
      <c r="CI60" s="138"/>
      <c r="CJ60" s="138"/>
      <c r="CK60" s="138"/>
      <c r="CL60" s="138"/>
      <c r="CM60" s="138"/>
    </row>
    <row r="61" spans="3:91" ht="0" hidden="1" customHeight="1" x14ac:dyDescent="0.15">
      <c r="C61" s="365"/>
      <c r="D61" s="365"/>
      <c r="E61" s="125"/>
      <c r="F61" s="124"/>
      <c r="G61" s="124"/>
      <c r="H61" s="124"/>
      <c r="I61" s="124"/>
      <c r="J61" s="366"/>
      <c r="K61" s="366"/>
      <c r="L61" s="366"/>
      <c r="M61" s="366"/>
      <c r="N61" s="36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6"/>
      <c r="AV61" s="126"/>
      <c r="AW61" s="126"/>
      <c r="AX61" s="126"/>
      <c r="BA61" s="138"/>
      <c r="BB61" s="138"/>
      <c r="BC61" s="138"/>
      <c r="BD61" s="138"/>
      <c r="BE61" s="138"/>
      <c r="BF61" s="138"/>
      <c r="BG61" s="138"/>
      <c r="BH61" s="138"/>
      <c r="BI61" s="138"/>
      <c r="BJ61" s="138"/>
      <c r="BK61" s="138"/>
      <c r="BL61" s="138"/>
      <c r="BM61" s="138"/>
      <c r="BN61" s="138"/>
      <c r="BO61" s="138"/>
      <c r="BP61" s="138"/>
      <c r="BQ61" s="138"/>
      <c r="BR61" s="138"/>
      <c r="BS61" s="138"/>
      <c r="BT61" s="138"/>
      <c r="BU61" s="138"/>
      <c r="BV61" s="138"/>
      <c r="BW61" s="138"/>
      <c r="BX61" s="138"/>
      <c r="BY61" s="138"/>
      <c r="BZ61" s="138"/>
      <c r="CA61" s="138"/>
      <c r="CB61" s="138"/>
      <c r="CC61" s="138"/>
      <c r="CD61" s="138"/>
      <c r="CE61" s="138"/>
      <c r="CF61" s="138"/>
      <c r="CG61" s="138"/>
      <c r="CH61" s="138"/>
      <c r="CI61" s="138"/>
      <c r="CJ61" s="138"/>
      <c r="CK61" s="138"/>
      <c r="CL61" s="138"/>
      <c r="CM61" s="138"/>
    </row>
    <row r="62" spans="3:91" ht="0" hidden="1" customHeight="1" x14ac:dyDescent="0.15">
      <c r="C62" s="365"/>
      <c r="D62" s="365"/>
      <c r="E62" s="125"/>
      <c r="F62" s="124"/>
      <c r="G62" s="124"/>
      <c r="H62" s="124"/>
      <c r="I62" s="124"/>
      <c r="J62" s="366"/>
      <c r="K62" s="366"/>
      <c r="L62" s="366"/>
      <c r="M62" s="366"/>
      <c r="N62" s="36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c r="AW62" s="126"/>
      <c r="AX62" s="126"/>
      <c r="BA62" s="138"/>
      <c r="BB62" s="138"/>
      <c r="BC62" s="138"/>
      <c r="BD62" s="138"/>
      <c r="BE62" s="138"/>
      <c r="BF62" s="138"/>
      <c r="BG62" s="138"/>
      <c r="BH62" s="138"/>
      <c r="BI62" s="138"/>
      <c r="BJ62" s="138"/>
      <c r="BK62" s="138"/>
      <c r="BL62" s="138"/>
      <c r="BM62" s="138"/>
      <c r="BN62" s="138"/>
      <c r="BO62" s="138"/>
      <c r="BP62" s="138"/>
      <c r="BQ62" s="138"/>
      <c r="BR62" s="138"/>
      <c r="BS62" s="138"/>
      <c r="BT62" s="138"/>
      <c r="BU62" s="138"/>
      <c r="BV62" s="138"/>
      <c r="BW62" s="138"/>
      <c r="BX62" s="138"/>
      <c r="BY62" s="138"/>
      <c r="BZ62" s="138"/>
      <c r="CA62" s="138"/>
      <c r="CB62" s="138"/>
      <c r="CC62" s="138"/>
      <c r="CD62" s="138"/>
      <c r="CE62" s="138"/>
      <c r="CF62" s="138"/>
      <c r="CG62" s="138"/>
      <c r="CH62" s="138"/>
      <c r="CI62" s="138"/>
      <c r="CJ62" s="138"/>
      <c r="CK62" s="138"/>
      <c r="CL62" s="138"/>
      <c r="CM62" s="138"/>
    </row>
    <row r="63" spans="3:91" ht="0" hidden="1" customHeight="1" x14ac:dyDescent="0.15">
      <c r="C63" s="365"/>
      <c r="D63" s="365"/>
      <c r="E63" s="125"/>
      <c r="F63" s="124"/>
      <c r="G63" s="124"/>
      <c r="H63" s="124"/>
      <c r="I63" s="124"/>
      <c r="J63" s="366"/>
      <c r="K63" s="366"/>
      <c r="L63" s="366"/>
      <c r="M63" s="366"/>
      <c r="N63" s="36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BA63" s="138"/>
      <c r="BB63" s="138"/>
      <c r="BC63" s="138"/>
      <c r="BD63" s="138"/>
      <c r="BE63" s="138"/>
      <c r="BF63" s="138"/>
      <c r="BG63" s="138"/>
      <c r="BH63" s="138"/>
      <c r="BI63" s="138"/>
      <c r="BJ63" s="138"/>
      <c r="BK63" s="138"/>
      <c r="BL63" s="138"/>
      <c r="BM63" s="138"/>
      <c r="BN63" s="138"/>
      <c r="BO63" s="138"/>
      <c r="BP63" s="138"/>
      <c r="BQ63" s="138"/>
      <c r="BR63" s="138"/>
      <c r="BS63" s="138"/>
      <c r="BT63" s="138"/>
      <c r="BU63" s="138"/>
      <c r="BV63" s="138"/>
      <c r="BW63" s="138"/>
      <c r="BX63" s="138"/>
      <c r="BY63" s="138"/>
      <c r="BZ63" s="138"/>
      <c r="CA63" s="138"/>
      <c r="CB63" s="138"/>
      <c r="CC63" s="138"/>
      <c r="CD63" s="138"/>
      <c r="CE63" s="138"/>
      <c r="CF63" s="138"/>
      <c r="CG63" s="138"/>
      <c r="CH63" s="138"/>
      <c r="CI63" s="138"/>
      <c r="CJ63" s="138"/>
      <c r="CK63" s="138"/>
      <c r="CL63" s="138"/>
      <c r="CM63" s="138"/>
    </row>
    <row r="64" spans="3:91" ht="0" hidden="1" customHeight="1" x14ac:dyDescent="0.15">
      <c r="C64" s="365"/>
      <c r="D64" s="365"/>
      <c r="E64" s="125"/>
      <c r="F64" s="124"/>
      <c r="G64" s="124"/>
      <c r="H64" s="124"/>
      <c r="I64" s="124"/>
      <c r="J64" s="366"/>
      <c r="K64" s="366"/>
      <c r="L64" s="366"/>
      <c r="M64" s="366"/>
      <c r="N64" s="36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BA64" s="138"/>
      <c r="BB64" s="138"/>
      <c r="BC64" s="138"/>
      <c r="BD64" s="138"/>
      <c r="BE64" s="138"/>
      <c r="BF64" s="138"/>
      <c r="BG64" s="138"/>
      <c r="BH64" s="138"/>
      <c r="BI64" s="138"/>
      <c r="BJ64" s="138"/>
      <c r="BK64" s="138"/>
      <c r="BL64" s="138"/>
      <c r="BM64" s="138"/>
      <c r="BN64" s="138"/>
      <c r="BO64" s="138"/>
      <c r="BP64" s="138"/>
      <c r="BQ64" s="138"/>
      <c r="BR64" s="138"/>
      <c r="BS64" s="138"/>
      <c r="BT64" s="138"/>
      <c r="BU64" s="138"/>
      <c r="BV64" s="138"/>
      <c r="BW64" s="138"/>
      <c r="BX64" s="138"/>
      <c r="BY64" s="138"/>
      <c r="BZ64" s="138"/>
      <c r="CA64" s="138"/>
      <c r="CB64" s="138"/>
      <c r="CC64" s="138"/>
      <c r="CD64" s="138"/>
      <c r="CE64" s="138"/>
      <c r="CF64" s="138"/>
      <c r="CG64" s="138"/>
      <c r="CH64" s="138"/>
      <c r="CI64" s="138"/>
      <c r="CJ64" s="138"/>
      <c r="CK64" s="138"/>
      <c r="CL64" s="138"/>
      <c r="CM64" s="138"/>
    </row>
    <row r="65" spans="3:91" ht="0" hidden="1" customHeight="1" x14ac:dyDescent="0.15">
      <c r="C65" s="365"/>
      <c r="D65" s="365"/>
      <c r="E65" s="125"/>
      <c r="F65" s="124"/>
      <c r="G65" s="124"/>
      <c r="H65" s="124"/>
      <c r="I65" s="124"/>
      <c r="J65" s="366"/>
      <c r="K65" s="366"/>
      <c r="L65" s="366"/>
      <c r="M65" s="366"/>
      <c r="N65" s="36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BA65" s="138"/>
      <c r="BB65" s="138"/>
      <c r="BC65" s="138"/>
      <c r="BD65" s="138"/>
      <c r="BE65" s="138"/>
      <c r="BF65" s="138"/>
      <c r="BG65" s="138"/>
      <c r="BH65" s="138"/>
      <c r="BI65" s="138"/>
      <c r="BJ65" s="138"/>
      <c r="BK65" s="138"/>
      <c r="BL65" s="138"/>
      <c r="BM65" s="138"/>
      <c r="BN65" s="138"/>
      <c r="BO65" s="138"/>
      <c r="BP65" s="138"/>
      <c r="BQ65" s="138"/>
      <c r="BR65" s="138"/>
      <c r="BS65" s="138"/>
      <c r="BT65" s="138"/>
      <c r="BU65" s="138"/>
      <c r="BV65" s="138"/>
      <c r="BW65" s="138"/>
      <c r="BX65" s="138"/>
      <c r="BY65" s="138"/>
      <c r="BZ65" s="138"/>
      <c r="CA65" s="138"/>
      <c r="CB65" s="138"/>
      <c r="CC65" s="138"/>
      <c r="CD65" s="138"/>
      <c r="CE65" s="138"/>
      <c r="CF65" s="138"/>
      <c r="CG65" s="138"/>
      <c r="CH65" s="138"/>
      <c r="CI65" s="138"/>
      <c r="CJ65" s="138"/>
      <c r="CK65" s="138"/>
      <c r="CL65" s="138"/>
      <c r="CM65" s="138"/>
    </row>
    <row r="66" spans="3:91" ht="0" hidden="1" customHeight="1" x14ac:dyDescent="0.15">
      <c r="C66" s="365"/>
      <c r="D66" s="365"/>
      <c r="E66" s="125"/>
      <c r="F66" s="124"/>
      <c r="G66" s="124"/>
      <c r="H66" s="124"/>
      <c r="I66" s="124"/>
      <c r="J66" s="366"/>
      <c r="K66" s="366"/>
      <c r="L66" s="366"/>
      <c r="M66" s="366"/>
      <c r="N66" s="36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BA66" s="138"/>
      <c r="BB66" s="138"/>
      <c r="BC66" s="138"/>
      <c r="BD66" s="138"/>
      <c r="BE66" s="138"/>
      <c r="BF66" s="138"/>
      <c r="BG66" s="138"/>
      <c r="BH66" s="138"/>
      <c r="BI66" s="138"/>
      <c r="BJ66" s="138"/>
      <c r="BK66" s="138"/>
      <c r="BL66" s="138"/>
      <c r="BM66" s="138"/>
      <c r="BN66" s="138"/>
      <c r="BO66" s="138"/>
      <c r="BP66" s="138"/>
      <c r="BQ66" s="138"/>
      <c r="BR66" s="138"/>
      <c r="BS66" s="138"/>
      <c r="BT66" s="138"/>
      <c r="BU66" s="138"/>
      <c r="BV66" s="138"/>
      <c r="BW66" s="138"/>
      <c r="BX66" s="138"/>
      <c r="BY66" s="138"/>
      <c r="BZ66" s="138"/>
      <c r="CA66" s="138"/>
      <c r="CB66" s="138"/>
      <c r="CC66" s="138"/>
      <c r="CD66" s="138"/>
      <c r="CE66" s="138"/>
      <c r="CF66" s="138"/>
      <c r="CG66" s="138"/>
      <c r="CH66" s="138"/>
      <c r="CI66" s="138"/>
      <c r="CJ66" s="138"/>
      <c r="CK66" s="138"/>
      <c r="CL66" s="138"/>
      <c r="CM66" s="138"/>
    </row>
    <row r="67" spans="3:91" ht="0" hidden="1" customHeight="1" x14ac:dyDescent="0.15">
      <c r="C67" s="365"/>
      <c r="D67" s="365"/>
      <c r="E67" s="125"/>
      <c r="F67" s="124"/>
      <c r="G67" s="124"/>
      <c r="H67" s="124"/>
      <c r="I67" s="124"/>
      <c r="J67" s="366"/>
      <c r="K67" s="366"/>
      <c r="L67" s="366"/>
      <c r="M67" s="366"/>
      <c r="N67" s="366"/>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BA67" s="138"/>
      <c r="BB67" s="138"/>
      <c r="BC67" s="138"/>
      <c r="BD67" s="138"/>
      <c r="BE67" s="138"/>
      <c r="BF67" s="138"/>
      <c r="BG67" s="138"/>
      <c r="BH67" s="138"/>
      <c r="BI67" s="138"/>
      <c r="BJ67" s="138"/>
      <c r="BK67" s="138"/>
      <c r="BL67" s="138"/>
      <c r="BM67" s="138"/>
      <c r="BN67" s="138"/>
      <c r="BO67" s="138"/>
      <c r="BP67" s="138"/>
      <c r="BQ67" s="138"/>
      <c r="BR67" s="138"/>
      <c r="BS67" s="138"/>
      <c r="BT67" s="138"/>
      <c r="BU67" s="138"/>
      <c r="BV67" s="138"/>
      <c r="BW67" s="138"/>
      <c r="BX67" s="138"/>
      <c r="BY67" s="138"/>
      <c r="BZ67" s="138"/>
      <c r="CA67" s="138"/>
      <c r="CB67" s="138"/>
      <c r="CC67" s="138"/>
      <c r="CD67" s="138"/>
      <c r="CE67" s="138"/>
      <c r="CF67" s="138"/>
      <c r="CG67" s="138"/>
      <c r="CH67" s="138"/>
      <c r="CI67" s="138"/>
      <c r="CJ67" s="138"/>
      <c r="CK67" s="138"/>
      <c r="CL67" s="138"/>
      <c r="CM67" s="138"/>
    </row>
    <row r="68" spans="3:91" ht="0" hidden="1" customHeight="1" x14ac:dyDescent="0.15">
      <c r="C68" s="365"/>
      <c r="D68" s="365"/>
      <c r="E68" s="125"/>
      <c r="F68" s="124"/>
      <c r="G68" s="124"/>
      <c r="H68" s="124"/>
      <c r="I68" s="124"/>
      <c r="J68" s="366"/>
      <c r="K68" s="366"/>
      <c r="L68" s="366"/>
      <c r="M68" s="366"/>
      <c r="N68" s="366"/>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c r="AV68" s="126"/>
      <c r="AW68" s="126"/>
      <c r="AX68" s="126"/>
      <c r="BA68" s="138"/>
      <c r="BB68" s="138"/>
      <c r="BC68" s="138"/>
      <c r="BD68" s="138"/>
      <c r="BE68" s="138"/>
      <c r="BF68" s="138"/>
      <c r="BG68" s="138"/>
      <c r="BH68" s="138"/>
      <c r="BI68" s="138"/>
      <c r="BJ68" s="138"/>
      <c r="BK68" s="138"/>
      <c r="BL68" s="138"/>
      <c r="BM68" s="138"/>
      <c r="BN68" s="138"/>
      <c r="BO68" s="138"/>
      <c r="BP68" s="138"/>
      <c r="BQ68" s="138"/>
      <c r="BR68" s="138"/>
      <c r="BS68" s="138"/>
      <c r="BT68" s="138"/>
      <c r="BU68" s="138"/>
      <c r="BV68" s="138"/>
      <c r="BW68" s="138"/>
      <c r="BX68" s="138"/>
      <c r="BY68" s="138"/>
      <c r="BZ68" s="138"/>
      <c r="CA68" s="138"/>
      <c r="CB68" s="138"/>
      <c r="CC68" s="138"/>
      <c r="CD68" s="138"/>
      <c r="CE68" s="138"/>
      <c r="CF68" s="138"/>
      <c r="CG68" s="138"/>
      <c r="CH68" s="138"/>
      <c r="CI68" s="138"/>
      <c r="CJ68" s="138"/>
      <c r="CK68" s="138"/>
      <c r="CL68" s="138"/>
      <c r="CM68" s="138"/>
    </row>
    <row r="69" spans="3:91" ht="0" hidden="1" customHeight="1" x14ac:dyDescent="0.15">
      <c r="C69" s="365"/>
      <c r="D69" s="365"/>
      <c r="E69" s="125"/>
      <c r="F69" s="124"/>
      <c r="G69" s="124"/>
      <c r="H69" s="124"/>
      <c r="I69" s="124"/>
      <c r="J69" s="366"/>
      <c r="K69" s="366"/>
      <c r="L69" s="366"/>
      <c r="M69" s="366"/>
      <c r="N69" s="366"/>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6"/>
      <c r="AU69" s="126"/>
      <c r="AV69" s="126"/>
      <c r="AW69" s="126"/>
      <c r="AX69" s="126"/>
      <c r="BA69" s="138"/>
      <c r="BB69" s="138"/>
      <c r="BC69" s="138"/>
      <c r="BD69" s="138"/>
      <c r="BE69" s="138"/>
      <c r="BF69" s="138"/>
      <c r="BG69" s="138"/>
      <c r="BH69" s="138"/>
      <c r="BI69" s="138"/>
      <c r="BJ69" s="138"/>
      <c r="BK69" s="138"/>
      <c r="BL69" s="138"/>
      <c r="BM69" s="138"/>
      <c r="BN69" s="138"/>
      <c r="BO69" s="138"/>
      <c r="BP69" s="138"/>
      <c r="BQ69" s="138"/>
      <c r="BR69" s="138"/>
      <c r="BS69" s="138"/>
      <c r="BT69" s="138"/>
      <c r="BU69" s="138"/>
      <c r="BV69" s="138"/>
      <c r="BW69" s="138"/>
      <c r="BX69" s="138"/>
      <c r="BY69" s="138"/>
      <c r="BZ69" s="138"/>
      <c r="CA69" s="138"/>
      <c r="CB69" s="138"/>
      <c r="CC69" s="138"/>
      <c r="CD69" s="138"/>
      <c r="CE69" s="138"/>
      <c r="CF69" s="138"/>
      <c r="CG69" s="138"/>
      <c r="CH69" s="138"/>
      <c r="CI69" s="138"/>
      <c r="CJ69" s="138"/>
      <c r="CK69" s="138"/>
      <c r="CL69" s="138"/>
      <c r="CM69" s="138"/>
    </row>
    <row r="70" spans="3:91" ht="0" hidden="1" customHeight="1" x14ac:dyDescent="0.15">
      <c r="C70" s="365"/>
      <c r="D70" s="365"/>
      <c r="E70" s="125"/>
      <c r="F70" s="124"/>
      <c r="G70" s="124"/>
      <c r="H70" s="124"/>
      <c r="I70" s="124"/>
      <c r="J70" s="366"/>
      <c r="K70" s="366"/>
      <c r="L70" s="366"/>
      <c r="M70" s="366"/>
      <c r="N70" s="366"/>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c r="AV70" s="126"/>
      <c r="AW70" s="126"/>
      <c r="AX70" s="126"/>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138"/>
      <c r="CI70" s="138"/>
      <c r="CJ70" s="138"/>
      <c r="CK70" s="138"/>
      <c r="CL70" s="138"/>
      <c r="CM70" s="138"/>
    </row>
    <row r="71" spans="3:91" ht="0" hidden="1" customHeight="1" x14ac:dyDescent="0.15">
      <c r="C71" s="365"/>
      <c r="D71" s="365"/>
      <c r="E71" s="125"/>
      <c r="F71" s="124"/>
      <c r="G71" s="124"/>
      <c r="H71" s="124"/>
      <c r="I71" s="124"/>
      <c r="J71" s="366"/>
      <c r="K71" s="366"/>
      <c r="L71" s="366"/>
      <c r="M71" s="366"/>
      <c r="N71" s="366"/>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c r="AV71" s="126"/>
      <c r="AW71" s="126"/>
      <c r="AX71" s="126"/>
      <c r="BA71" s="138"/>
      <c r="BB71" s="138"/>
      <c r="BC71" s="138"/>
      <c r="BD71" s="138"/>
      <c r="BE71" s="138"/>
      <c r="BF71" s="138"/>
      <c r="BG71" s="138"/>
      <c r="BH71" s="138"/>
      <c r="BI71" s="138"/>
      <c r="BJ71" s="138"/>
      <c r="BK71" s="138"/>
      <c r="BL71" s="138"/>
      <c r="BM71" s="138"/>
      <c r="BN71" s="138"/>
      <c r="BO71" s="138"/>
      <c r="BP71" s="138"/>
      <c r="BQ71" s="138"/>
      <c r="BR71" s="138"/>
      <c r="BS71" s="138"/>
      <c r="BT71" s="138"/>
      <c r="BU71" s="138"/>
      <c r="BV71" s="138"/>
      <c r="BW71" s="138"/>
      <c r="BX71" s="138"/>
      <c r="BY71" s="138"/>
      <c r="BZ71" s="138"/>
      <c r="CA71" s="138"/>
      <c r="CB71" s="138"/>
      <c r="CC71" s="138"/>
      <c r="CD71" s="138"/>
      <c r="CE71" s="138"/>
      <c r="CF71" s="138"/>
      <c r="CG71" s="138"/>
      <c r="CH71" s="138"/>
      <c r="CI71" s="138"/>
      <c r="CJ71" s="138"/>
      <c r="CK71" s="138"/>
      <c r="CL71" s="138"/>
      <c r="CM71" s="138"/>
    </row>
    <row r="72" spans="3:91" ht="0" hidden="1" customHeight="1" x14ac:dyDescent="0.15">
      <c r="C72" s="365"/>
      <c r="D72" s="365"/>
      <c r="E72" s="125"/>
      <c r="F72" s="124"/>
      <c r="G72" s="124"/>
      <c r="H72" s="124"/>
      <c r="I72" s="124"/>
      <c r="J72" s="366"/>
      <c r="K72" s="366"/>
      <c r="L72" s="366"/>
      <c r="M72" s="366"/>
      <c r="N72" s="366"/>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6"/>
      <c r="AX72" s="126"/>
      <c r="BA72" s="138"/>
      <c r="BB72" s="138"/>
      <c r="BC72" s="138"/>
      <c r="BD72" s="138"/>
      <c r="BE72" s="138"/>
      <c r="BF72" s="138"/>
      <c r="BG72" s="138"/>
      <c r="BH72" s="138"/>
      <c r="BI72" s="138"/>
      <c r="BJ72" s="138"/>
      <c r="BK72" s="138"/>
      <c r="BL72" s="138"/>
      <c r="BM72" s="138"/>
      <c r="BN72" s="138"/>
      <c r="BO72" s="138"/>
      <c r="BP72" s="138"/>
      <c r="BQ72" s="138"/>
      <c r="BR72" s="138"/>
      <c r="BS72" s="138"/>
      <c r="BT72" s="138"/>
      <c r="BU72" s="138"/>
      <c r="BV72" s="138"/>
      <c r="BW72" s="138"/>
      <c r="BX72" s="138"/>
      <c r="BY72" s="138"/>
      <c r="BZ72" s="138"/>
      <c r="CA72" s="138"/>
      <c r="CB72" s="138"/>
      <c r="CC72" s="138"/>
      <c r="CD72" s="138"/>
      <c r="CE72" s="138"/>
      <c r="CF72" s="138"/>
      <c r="CG72" s="138"/>
      <c r="CH72" s="138"/>
      <c r="CI72" s="138"/>
      <c r="CJ72" s="138"/>
      <c r="CK72" s="138"/>
      <c r="CL72" s="138"/>
      <c r="CM72" s="138"/>
    </row>
    <row r="73" spans="3:91" ht="0" hidden="1" customHeight="1" x14ac:dyDescent="0.15">
      <c r="C73" s="365"/>
      <c r="D73" s="365"/>
      <c r="E73" s="125"/>
      <c r="F73" s="124"/>
      <c r="G73" s="124"/>
      <c r="H73" s="124"/>
      <c r="I73" s="124"/>
      <c r="J73" s="366"/>
      <c r="K73" s="366"/>
      <c r="L73" s="366"/>
      <c r="M73" s="366"/>
      <c r="N73" s="366"/>
      <c r="O73" s="126"/>
      <c r="P73" s="126"/>
      <c r="Q73" s="126"/>
      <c r="R73" s="126"/>
      <c r="S73" s="126"/>
      <c r="T73" s="126"/>
      <c r="U73" s="126"/>
      <c r="V73" s="126"/>
      <c r="W73" s="126"/>
      <c r="X73" s="126"/>
      <c r="Y73" s="126"/>
      <c r="Z73" s="126"/>
      <c r="AA73" s="126"/>
      <c r="AB73" s="126"/>
      <c r="AC73" s="126"/>
      <c r="AD73" s="126"/>
      <c r="AE73" s="126"/>
      <c r="AF73" s="126"/>
      <c r="AG73" s="126"/>
      <c r="AH73" s="126"/>
      <c r="AI73" s="126"/>
      <c r="AJ73" s="126"/>
      <c r="AK73" s="126"/>
      <c r="AL73" s="126"/>
      <c r="AM73" s="126"/>
      <c r="AN73" s="126"/>
      <c r="AO73" s="126"/>
      <c r="AP73" s="126"/>
      <c r="AQ73" s="126"/>
      <c r="AR73" s="126"/>
      <c r="AS73" s="126"/>
      <c r="AT73" s="126"/>
      <c r="AU73" s="126"/>
      <c r="AV73" s="126"/>
      <c r="AW73" s="126"/>
      <c r="AX73" s="126"/>
      <c r="BA73" s="138"/>
      <c r="BB73" s="138"/>
      <c r="BC73" s="138"/>
      <c r="BD73" s="138"/>
      <c r="BE73" s="138"/>
      <c r="BF73" s="138"/>
      <c r="BG73" s="138"/>
      <c r="BH73" s="138"/>
      <c r="BI73" s="138"/>
      <c r="BJ73" s="138"/>
      <c r="BK73" s="138"/>
      <c r="BL73" s="138"/>
      <c r="BM73" s="138"/>
      <c r="BN73" s="138"/>
      <c r="BO73" s="138"/>
      <c r="BP73" s="138"/>
      <c r="BQ73" s="138"/>
      <c r="BR73" s="138"/>
      <c r="BS73" s="138"/>
      <c r="BT73" s="138"/>
      <c r="BU73" s="138"/>
      <c r="BV73" s="138"/>
      <c r="BW73" s="138"/>
      <c r="BX73" s="138"/>
      <c r="BY73" s="138"/>
      <c r="BZ73" s="138"/>
      <c r="CA73" s="138"/>
      <c r="CB73" s="138"/>
      <c r="CC73" s="138"/>
      <c r="CD73" s="138"/>
      <c r="CE73" s="138"/>
      <c r="CF73" s="138"/>
      <c r="CG73" s="138"/>
      <c r="CH73" s="138"/>
      <c r="CI73" s="138"/>
      <c r="CJ73" s="138"/>
      <c r="CK73" s="138"/>
      <c r="CL73" s="138"/>
      <c r="CM73" s="138"/>
    </row>
    <row r="74" spans="3:91" ht="0" hidden="1" customHeight="1" x14ac:dyDescent="0.15">
      <c r="C74" s="365"/>
      <c r="D74" s="365"/>
      <c r="E74" s="125"/>
      <c r="F74" s="124"/>
      <c r="G74" s="124"/>
      <c r="H74" s="124"/>
      <c r="I74" s="124"/>
      <c r="J74" s="366"/>
      <c r="K74" s="366"/>
      <c r="L74" s="366"/>
      <c r="M74" s="366"/>
      <c r="N74" s="366"/>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126"/>
      <c r="AM74" s="126"/>
      <c r="AN74" s="126"/>
      <c r="AO74" s="126"/>
      <c r="AP74" s="126"/>
      <c r="AQ74" s="126"/>
      <c r="AR74" s="126"/>
      <c r="AS74" s="126"/>
      <c r="AT74" s="126"/>
      <c r="AU74" s="126"/>
      <c r="AV74" s="126"/>
      <c r="AW74" s="126"/>
      <c r="AX74" s="126"/>
      <c r="BA74" s="138"/>
      <c r="BB74" s="138"/>
      <c r="BC74" s="138"/>
      <c r="BD74" s="138"/>
      <c r="BE74" s="138"/>
      <c r="BF74" s="138"/>
      <c r="BG74" s="138"/>
      <c r="BH74" s="138"/>
      <c r="BI74" s="138"/>
      <c r="BJ74" s="138"/>
      <c r="BK74" s="138"/>
      <c r="BL74" s="138"/>
      <c r="BM74" s="138"/>
      <c r="BN74" s="138"/>
      <c r="BO74" s="138"/>
      <c r="BP74" s="138"/>
      <c r="BQ74" s="138"/>
      <c r="BR74" s="138"/>
      <c r="BS74" s="138"/>
      <c r="BT74" s="138"/>
      <c r="BU74" s="138"/>
      <c r="BV74" s="138"/>
      <c r="BW74" s="138"/>
      <c r="BX74" s="138"/>
      <c r="BY74" s="138"/>
      <c r="BZ74" s="138"/>
      <c r="CA74" s="138"/>
      <c r="CB74" s="138"/>
      <c r="CC74" s="138"/>
      <c r="CD74" s="138"/>
      <c r="CE74" s="138"/>
      <c r="CF74" s="138"/>
      <c r="CG74" s="138"/>
      <c r="CH74" s="138"/>
      <c r="CI74" s="138"/>
      <c r="CJ74" s="138"/>
      <c r="CK74" s="138"/>
      <c r="CL74" s="138"/>
      <c r="CM74" s="138"/>
    </row>
    <row r="75" spans="3:91" ht="0" hidden="1" customHeight="1" x14ac:dyDescent="0.15">
      <c r="C75" s="365"/>
      <c r="D75" s="365"/>
      <c r="E75" s="125"/>
      <c r="F75" s="124"/>
      <c r="G75" s="124"/>
      <c r="H75" s="124"/>
      <c r="I75" s="124"/>
      <c r="J75" s="366"/>
      <c r="K75" s="366"/>
      <c r="L75" s="366"/>
      <c r="M75" s="366"/>
      <c r="N75" s="366"/>
      <c r="O75" s="126"/>
      <c r="P75" s="126"/>
      <c r="Q75" s="126"/>
      <c r="R75" s="126"/>
      <c r="S75" s="126"/>
      <c r="T75" s="126"/>
      <c r="U75" s="126"/>
      <c r="V75" s="126"/>
      <c r="W75" s="126"/>
      <c r="X75" s="126"/>
      <c r="Y75" s="126"/>
      <c r="Z75" s="126"/>
      <c r="AA75" s="126"/>
      <c r="AB75" s="126"/>
      <c r="AC75" s="126"/>
      <c r="AD75" s="126"/>
      <c r="AE75" s="126"/>
      <c r="AF75" s="126"/>
      <c r="AG75" s="126"/>
      <c r="AH75" s="126"/>
      <c r="AI75" s="126"/>
      <c r="AJ75" s="126"/>
      <c r="AK75" s="126"/>
      <c r="AL75" s="126"/>
      <c r="AM75" s="126"/>
      <c r="AN75" s="126"/>
      <c r="AO75" s="126"/>
      <c r="AP75" s="126"/>
      <c r="AQ75" s="126"/>
      <c r="AR75" s="126"/>
      <c r="AS75" s="126"/>
      <c r="AT75" s="126"/>
      <c r="AU75" s="126"/>
      <c r="AV75" s="126"/>
      <c r="AW75" s="126"/>
      <c r="AX75" s="126"/>
      <c r="BA75" s="138"/>
      <c r="BB75" s="138"/>
      <c r="BC75" s="138"/>
      <c r="BD75" s="138"/>
      <c r="BE75" s="138"/>
      <c r="BF75" s="138"/>
      <c r="BG75" s="138"/>
      <c r="BH75" s="138"/>
      <c r="BI75" s="138"/>
      <c r="BJ75" s="138"/>
      <c r="BK75" s="138"/>
      <c r="BL75" s="138"/>
      <c r="BM75" s="138"/>
      <c r="BN75" s="138"/>
      <c r="BO75" s="138"/>
      <c r="BP75" s="138"/>
      <c r="BQ75" s="138"/>
      <c r="BR75" s="138"/>
      <c r="BS75" s="138"/>
      <c r="BT75" s="138"/>
      <c r="BU75" s="138"/>
      <c r="BV75" s="138"/>
      <c r="BW75" s="138"/>
      <c r="BX75" s="138"/>
      <c r="BY75" s="138"/>
      <c r="BZ75" s="138"/>
      <c r="CA75" s="138"/>
      <c r="CB75" s="138"/>
      <c r="CC75" s="138"/>
      <c r="CD75" s="138"/>
      <c r="CE75" s="138"/>
      <c r="CF75" s="138"/>
      <c r="CG75" s="138"/>
      <c r="CH75" s="138"/>
      <c r="CI75" s="138"/>
      <c r="CJ75" s="138"/>
      <c r="CK75" s="138"/>
      <c r="CL75" s="138"/>
      <c r="CM75" s="138"/>
    </row>
    <row r="76" spans="3:91" ht="0" hidden="1" customHeight="1" x14ac:dyDescent="0.15">
      <c r="C76" s="365"/>
      <c r="D76" s="365"/>
      <c r="E76" s="125"/>
      <c r="F76" s="124"/>
      <c r="G76" s="124"/>
      <c r="H76" s="124"/>
      <c r="I76" s="124"/>
      <c r="J76" s="366"/>
      <c r="K76" s="366"/>
      <c r="L76" s="366"/>
      <c r="M76" s="366"/>
      <c r="N76" s="366"/>
      <c r="O76" s="126"/>
      <c r="P76" s="126"/>
      <c r="Q76" s="126"/>
      <c r="R76" s="126"/>
      <c r="S76" s="126"/>
      <c r="T76" s="126"/>
      <c r="U76" s="126"/>
      <c r="V76" s="126"/>
      <c r="W76" s="126"/>
      <c r="X76" s="126"/>
      <c r="Y76" s="126"/>
      <c r="Z76" s="126"/>
      <c r="AA76" s="126"/>
      <c r="AB76" s="126"/>
      <c r="AC76" s="126"/>
      <c r="AD76" s="126"/>
      <c r="AE76" s="126"/>
      <c r="AF76" s="126"/>
      <c r="AG76" s="126"/>
      <c r="AH76" s="126"/>
      <c r="AI76" s="126"/>
      <c r="AJ76" s="126"/>
      <c r="AK76" s="126"/>
      <c r="AL76" s="126"/>
      <c r="AM76" s="126"/>
      <c r="AN76" s="126"/>
      <c r="AO76" s="126"/>
      <c r="AP76" s="126"/>
      <c r="AQ76" s="126"/>
      <c r="AR76" s="126"/>
      <c r="AS76" s="126"/>
      <c r="AT76" s="126"/>
      <c r="AU76" s="126"/>
      <c r="AV76" s="126"/>
      <c r="AW76" s="126"/>
      <c r="AX76" s="126"/>
      <c r="BA76" s="138"/>
      <c r="BB76" s="138"/>
      <c r="BC76" s="138"/>
      <c r="BD76" s="138"/>
      <c r="BE76" s="138"/>
      <c r="BF76" s="138"/>
      <c r="BG76" s="138"/>
      <c r="BH76" s="138"/>
      <c r="BI76" s="138"/>
      <c r="BJ76" s="138"/>
      <c r="BK76" s="138"/>
      <c r="BL76" s="138"/>
      <c r="BM76" s="138"/>
      <c r="BN76" s="138"/>
      <c r="BO76" s="138"/>
      <c r="BP76" s="138"/>
      <c r="BQ76" s="138"/>
      <c r="BR76" s="138"/>
      <c r="BS76" s="138"/>
      <c r="BT76" s="138"/>
      <c r="BU76" s="138"/>
      <c r="BV76" s="138"/>
      <c r="BW76" s="138"/>
      <c r="BX76" s="138"/>
      <c r="BY76" s="138"/>
      <c r="BZ76" s="138"/>
      <c r="CA76" s="138"/>
      <c r="CB76" s="138"/>
      <c r="CC76" s="138"/>
      <c r="CD76" s="138"/>
      <c r="CE76" s="138"/>
      <c r="CF76" s="138"/>
      <c r="CG76" s="138"/>
      <c r="CH76" s="138"/>
      <c r="CI76" s="138"/>
      <c r="CJ76" s="138"/>
      <c r="CK76" s="138"/>
      <c r="CL76" s="138"/>
      <c r="CM76" s="138"/>
    </row>
    <row r="77" spans="3:91" ht="0" hidden="1" customHeight="1" x14ac:dyDescent="0.15">
      <c r="C77" s="365"/>
      <c r="D77" s="365"/>
      <c r="E77" s="125"/>
      <c r="F77" s="124"/>
      <c r="G77" s="124"/>
      <c r="H77" s="124"/>
      <c r="I77" s="124"/>
      <c r="J77" s="366"/>
      <c r="K77" s="366"/>
      <c r="L77" s="366"/>
      <c r="M77" s="366"/>
      <c r="N77" s="366"/>
      <c r="O77" s="126"/>
      <c r="P77" s="126"/>
      <c r="Q77" s="126"/>
      <c r="R77" s="126"/>
      <c r="S77" s="126"/>
      <c r="T77" s="126"/>
      <c r="U77" s="126"/>
      <c r="V77" s="126"/>
      <c r="W77" s="126"/>
      <c r="X77" s="126"/>
      <c r="Y77" s="126"/>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6"/>
      <c r="AX77" s="126"/>
      <c r="BA77" s="138"/>
      <c r="BB77" s="138"/>
      <c r="BC77" s="138"/>
      <c r="BD77" s="138"/>
      <c r="BE77" s="138"/>
      <c r="BF77" s="138"/>
      <c r="BG77" s="138"/>
      <c r="BH77" s="138"/>
      <c r="BI77" s="138"/>
      <c r="BJ77" s="138"/>
      <c r="BK77" s="138"/>
      <c r="BL77" s="138"/>
      <c r="BM77" s="138"/>
      <c r="BN77" s="138"/>
      <c r="BO77" s="138"/>
      <c r="BP77" s="138"/>
      <c r="BQ77" s="138"/>
      <c r="BR77" s="138"/>
      <c r="BS77" s="138"/>
      <c r="BT77" s="138"/>
      <c r="BU77" s="138"/>
      <c r="BV77" s="138"/>
      <c r="BW77" s="138"/>
      <c r="BX77" s="138"/>
      <c r="BY77" s="138"/>
      <c r="BZ77" s="138"/>
      <c r="CA77" s="138"/>
      <c r="CB77" s="138"/>
      <c r="CC77" s="138"/>
      <c r="CD77" s="138"/>
      <c r="CE77" s="138"/>
      <c r="CF77" s="138"/>
      <c r="CG77" s="138"/>
      <c r="CH77" s="138"/>
      <c r="CI77" s="138"/>
      <c r="CJ77" s="138"/>
      <c r="CK77" s="138"/>
      <c r="CL77" s="138"/>
      <c r="CM77" s="138"/>
    </row>
    <row r="78" spans="3:91" ht="0" hidden="1" customHeight="1" x14ac:dyDescent="0.15">
      <c r="C78" s="365"/>
      <c r="D78" s="365"/>
      <c r="E78" s="125"/>
      <c r="F78" s="124"/>
      <c r="G78" s="124"/>
      <c r="H78" s="124"/>
      <c r="I78" s="124"/>
      <c r="J78" s="366"/>
      <c r="K78" s="366"/>
      <c r="L78" s="366"/>
      <c r="M78" s="366"/>
      <c r="N78" s="366"/>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BA78" s="138"/>
      <c r="BB78" s="138"/>
      <c r="BC78" s="138"/>
      <c r="BD78" s="138"/>
      <c r="BE78" s="138"/>
      <c r="BF78" s="138"/>
      <c r="BG78" s="138"/>
      <c r="BH78" s="138"/>
      <c r="BI78" s="138"/>
      <c r="BJ78" s="138"/>
      <c r="BK78" s="138"/>
      <c r="BL78" s="138"/>
      <c r="BM78" s="138"/>
      <c r="BN78" s="138"/>
      <c r="BO78" s="138"/>
      <c r="BP78" s="138"/>
      <c r="BQ78" s="138"/>
      <c r="BR78" s="138"/>
      <c r="BS78" s="138"/>
      <c r="BT78" s="138"/>
      <c r="BU78" s="138"/>
      <c r="BV78" s="138"/>
      <c r="BW78" s="138"/>
      <c r="BX78" s="138"/>
      <c r="BY78" s="138"/>
      <c r="BZ78" s="138"/>
      <c r="CA78" s="138"/>
      <c r="CB78" s="138"/>
      <c r="CC78" s="138"/>
      <c r="CD78" s="138"/>
      <c r="CE78" s="138"/>
      <c r="CF78" s="138"/>
      <c r="CG78" s="138"/>
      <c r="CH78" s="138"/>
      <c r="CI78" s="138"/>
      <c r="CJ78" s="138"/>
      <c r="CK78" s="138"/>
      <c r="CL78" s="138"/>
      <c r="CM78" s="138"/>
    </row>
    <row r="79" spans="3:91" ht="0" hidden="1" customHeight="1" x14ac:dyDescent="0.15">
      <c r="C79" s="365"/>
      <c r="D79" s="365"/>
      <c r="E79" s="125"/>
      <c r="F79" s="124"/>
      <c r="G79" s="124"/>
      <c r="H79" s="124"/>
      <c r="I79" s="124"/>
      <c r="J79" s="366"/>
      <c r="K79" s="366"/>
      <c r="L79" s="366"/>
      <c r="M79" s="366"/>
      <c r="N79" s="366"/>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8"/>
      <c r="CA79" s="138"/>
      <c r="CB79" s="138"/>
      <c r="CC79" s="138"/>
      <c r="CD79" s="138"/>
      <c r="CE79" s="138"/>
      <c r="CF79" s="138"/>
      <c r="CG79" s="138"/>
      <c r="CH79" s="138"/>
      <c r="CI79" s="138"/>
      <c r="CJ79" s="138"/>
      <c r="CK79" s="138"/>
      <c r="CL79" s="138"/>
      <c r="CM79" s="138"/>
    </row>
    <row r="80" spans="3:91" ht="0" hidden="1" customHeight="1" x14ac:dyDescent="0.15">
      <c r="C80" s="365"/>
      <c r="D80" s="365"/>
      <c r="E80" s="125"/>
      <c r="F80" s="124"/>
      <c r="G80" s="124"/>
      <c r="H80" s="124"/>
      <c r="I80" s="124"/>
      <c r="J80" s="366"/>
      <c r="K80" s="366"/>
      <c r="L80" s="366"/>
      <c r="M80" s="366"/>
      <c r="N80" s="366"/>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BA80" s="138"/>
      <c r="BB80" s="138"/>
      <c r="BC80" s="138"/>
      <c r="BD80" s="138"/>
      <c r="BE80" s="138"/>
      <c r="BF80" s="138"/>
      <c r="BG80" s="138"/>
      <c r="BH80" s="138"/>
      <c r="BI80" s="138"/>
      <c r="BJ80" s="138"/>
      <c r="BK80" s="138"/>
      <c r="BL80" s="138"/>
      <c r="BM80" s="138"/>
      <c r="BN80" s="138"/>
      <c r="BO80" s="138"/>
      <c r="BP80" s="138"/>
      <c r="BQ80" s="138"/>
      <c r="BR80" s="138"/>
      <c r="BS80" s="138"/>
      <c r="BT80" s="138"/>
      <c r="BU80" s="138"/>
      <c r="BV80" s="138"/>
      <c r="BW80" s="138"/>
      <c r="BX80" s="138"/>
      <c r="BY80" s="138"/>
      <c r="BZ80" s="138"/>
      <c r="CA80" s="138"/>
      <c r="CB80" s="138"/>
      <c r="CC80" s="138"/>
      <c r="CD80" s="138"/>
      <c r="CE80" s="138"/>
      <c r="CF80" s="138"/>
      <c r="CG80" s="138"/>
      <c r="CH80" s="138"/>
      <c r="CI80" s="138"/>
      <c r="CJ80" s="138"/>
      <c r="CK80" s="138"/>
      <c r="CL80" s="138"/>
      <c r="CM80" s="138"/>
    </row>
    <row r="81" spans="3:91" ht="0" hidden="1" customHeight="1" x14ac:dyDescent="0.15">
      <c r="C81" s="365"/>
      <c r="D81" s="365"/>
      <c r="E81" s="125"/>
      <c r="F81" s="124"/>
      <c r="G81" s="124"/>
      <c r="H81" s="124"/>
      <c r="I81" s="124"/>
      <c r="J81" s="366"/>
      <c r="K81" s="366"/>
      <c r="L81" s="366"/>
      <c r="M81" s="366"/>
      <c r="N81" s="36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BA81" s="138"/>
      <c r="BB81" s="138"/>
      <c r="BC81" s="138"/>
      <c r="BD81" s="138"/>
      <c r="BE81" s="138"/>
      <c r="BF81" s="138"/>
      <c r="BG81" s="138"/>
      <c r="BH81" s="138"/>
      <c r="BI81" s="138"/>
      <c r="BJ81" s="138"/>
      <c r="BK81" s="138"/>
      <c r="BL81" s="138"/>
      <c r="BM81" s="138"/>
      <c r="BN81" s="138"/>
      <c r="BO81" s="138"/>
      <c r="BP81" s="138"/>
      <c r="BQ81" s="138"/>
      <c r="BR81" s="138"/>
      <c r="BS81" s="138"/>
      <c r="BT81" s="138"/>
      <c r="BU81" s="138"/>
      <c r="BV81" s="138"/>
      <c r="BW81" s="138"/>
      <c r="BX81" s="138"/>
      <c r="BY81" s="138"/>
      <c r="BZ81" s="138"/>
      <c r="CA81" s="138"/>
      <c r="CB81" s="138"/>
      <c r="CC81" s="138"/>
      <c r="CD81" s="138"/>
      <c r="CE81" s="138"/>
      <c r="CF81" s="138"/>
      <c r="CG81" s="138"/>
      <c r="CH81" s="138"/>
      <c r="CI81" s="138"/>
      <c r="CJ81" s="138"/>
      <c r="CK81" s="138"/>
      <c r="CL81" s="138"/>
      <c r="CM81" s="138"/>
    </row>
    <row r="82" spans="3:91" ht="0" hidden="1" customHeight="1" x14ac:dyDescent="0.15">
      <c r="C82" s="365"/>
      <c r="D82" s="365"/>
      <c r="E82" s="125"/>
      <c r="F82" s="124"/>
      <c r="G82" s="124"/>
      <c r="H82" s="124"/>
      <c r="I82" s="124"/>
      <c r="J82" s="366"/>
      <c r="K82" s="366"/>
      <c r="L82" s="366"/>
      <c r="M82" s="366"/>
      <c r="N82" s="366"/>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BA82" s="138"/>
      <c r="BB82" s="138"/>
      <c r="BC82" s="138"/>
      <c r="BD82" s="138"/>
      <c r="BE82" s="138"/>
      <c r="BF82" s="138"/>
      <c r="BG82" s="138"/>
      <c r="BH82" s="138"/>
      <c r="BI82" s="138"/>
      <c r="BJ82" s="138"/>
      <c r="BK82" s="138"/>
      <c r="BL82" s="138"/>
      <c r="BM82" s="138"/>
      <c r="BN82" s="138"/>
      <c r="BO82" s="138"/>
      <c r="BP82" s="138"/>
      <c r="BQ82" s="138"/>
      <c r="BR82" s="138"/>
      <c r="BS82" s="138"/>
      <c r="BT82" s="138"/>
      <c r="BU82" s="138"/>
      <c r="BV82" s="138"/>
      <c r="BW82" s="138"/>
      <c r="BX82" s="138"/>
      <c r="BY82" s="138"/>
      <c r="BZ82" s="138"/>
      <c r="CA82" s="138"/>
      <c r="CB82" s="138"/>
      <c r="CC82" s="138"/>
      <c r="CD82" s="138"/>
      <c r="CE82" s="138"/>
      <c r="CF82" s="138"/>
      <c r="CG82" s="138"/>
      <c r="CH82" s="138"/>
      <c r="CI82" s="138"/>
      <c r="CJ82" s="138"/>
      <c r="CK82" s="138"/>
      <c r="CL82" s="138"/>
      <c r="CM82" s="138"/>
    </row>
    <row r="83" spans="3:91" ht="0" hidden="1" customHeight="1" x14ac:dyDescent="0.15">
      <c r="C83" s="365"/>
      <c r="D83" s="365"/>
      <c r="E83" s="125"/>
      <c r="F83" s="124"/>
      <c r="G83" s="124"/>
      <c r="H83" s="124"/>
      <c r="I83" s="124"/>
      <c r="J83" s="366"/>
      <c r="K83" s="366"/>
      <c r="L83" s="366"/>
      <c r="M83" s="366"/>
      <c r="N83" s="366"/>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row>
    <row r="84" spans="3:91" ht="0" hidden="1" customHeight="1" x14ac:dyDescent="0.15">
      <c r="C84" s="365"/>
      <c r="D84" s="365"/>
      <c r="E84" s="125"/>
      <c r="F84" s="124"/>
      <c r="G84" s="124"/>
      <c r="H84" s="124"/>
      <c r="I84" s="124"/>
      <c r="J84" s="366"/>
      <c r="K84" s="366"/>
      <c r="L84" s="366"/>
      <c r="M84" s="366"/>
      <c r="N84" s="366"/>
      <c r="O84" s="126"/>
      <c r="P84" s="126"/>
      <c r="Q84" s="126"/>
      <c r="R84" s="126"/>
      <c r="S84" s="126"/>
      <c r="T84" s="126"/>
      <c r="U84" s="126"/>
      <c r="V84" s="126"/>
      <c r="W84" s="126"/>
      <c r="X84" s="126"/>
      <c r="Y84" s="126"/>
      <c r="Z84" s="126"/>
      <c r="AA84" s="126"/>
      <c r="AB84" s="126"/>
      <c r="AC84" s="126"/>
      <c r="AD84" s="126"/>
      <c r="AE84" s="126"/>
      <c r="AF84" s="126"/>
      <c r="AG84" s="126"/>
      <c r="AH84" s="126"/>
      <c r="AI84" s="126"/>
      <c r="AJ84" s="126"/>
      <c r="AK84" s="126"/>
      <c r="AL84" s="126"/>
      <c r="AM84" s="126"/>
      <c r="AN84" s="126"/>
      <c r="AO84" s="126"/>
      <c r="AP84" s="126"/>
      <c r="AQ84" s="126"/>
      <c r="AR84" s="126"/>
      <c r="AS84" s="126"/>
      <c r="AT84" s="126"/>
      <c r="AU84" s="126"/>
      <c r="AV84" s="126"/>
      <c r="AW84" s="126"/>
      <c r="AX84" s="126"/>
      <c r="BA84" s="138"/>
      <c r="BB84" s="138"/>
      <c r="BC84" s="138"/>
      <c r="BD84" s="138"/>
      <c r="BE84" s="138"/>
      <c r="BF84" s="138"/>
      <c r="BG84" s="138"/>
      <c r="BH84" s="138"/>
      <c r="BI84" s="138"/>
      <c r="BJ84" s="138"/>
      <c r="BK84" s="138"/>
      <c r="BL84" s="138"/>
      <c r="BM84" s="138"/>
      <c r="BN84" s="138"/>
      <c r="BO84" s="138"/>
      <c r="BP84" s="138"/>
      <c r="BQ84" s="138"/>
      <c r="BR84" s="138"/>
      <c r="BS84" s="138"/>
      <c r="BT84" s="138"/>
      <c r="BU84" s="138"/>
      <c r="BV84" s="138"/>
      <c r="BW84" s="138"/>
      <c r="BX84" s="138"/>
      <c r="BY84" s="138"/>
      <c r="BZ84" s="138"/>
      <c r="CA84" s="138"/>
      <c r="CB84" s="138"/>
      <c r="CC84" s="138"/>
      <c r="CD84" s="138"/>
      <c r="CE84" s="138"/>
      <c r="CF84" s="138"/>
      <c r="CG84" s="138"/>
      <c r="CH84" s="138"/>
      <c r="CI84" s="138"/>
      <c r="CJ84" s="138"/>
      <c r="CK84" s="138"/>
      <c r="CL84" s="138"/>
      <c r="CM84" s="138"/>
    </row>
    <row r="85" spans="3:91" ht="0" hidden="1" customHeight="1" x14ac:dyDescent="0.15">
      <c r="C85" s="365"/>
      <c r="D85" s="365"/>
      <c r="E85" s="125"/>
      <c r="F85" s="124"/>
      <c r="G85" s="124"/>
      <c r="H85" s="124"/>
      <c r="I85" s="124"/>
      <c r="J85" s="366"/>
      <c r="K85" s="366"/>
      <c r="L85" s="366"/>
      <c r="M85" s="366"/>
      <c r="N85" s="366"/>
      <c r="O85" s="126"/>
      <c r="P85" s="126"/>
      <c r="Q85" s="126"/>
      <c r="R85" s="126"/>
      <c r="S85" s="126"/>
      <c r="T85" s="126"/>
      <c r="U85" s="126"/>
      <c r="V85" s="126"/>
      <c r="W85" s="126"/>
      <c r="X85" s="126"/>
      <c r="Y85" s="126"/>
      <c r="Z85" s="126"/>
      <c r="AA85" s="126"/>
      <c r="AB85" s="126"/>
      <c r="AC85" s="126"/>
      <c r="AD85" s="126"/>
      <c r="AE85" s="126"/>
      <c r="AF85" s="126"/>
      <c r="AG85" s="126"/>
      <c r="AH85" s="126"/>
      <c r="AI85" s="126"/>
      <c r="AJ85" s="126"/>
      <c r="AK85" s="126"/>
      <c r="AL85" s="126"/>
      <c r="AM85" s="126"/>
      <c r="AN85" s="126"/>
      <c r="AO85" s="126"/>
      <c r="AP85" s="126"/>
      <c r="AQ85" s="126"/>
      <c r="AR85" s="126"/>
      <c r="AS85" s="126"/>
      <c r="AT85" s="126"/>
      <c r="AU85" s="126"/>
      <c r="AV85" s="126"/>
      <c r="AW85" s="126"/>
      <c r="AX85" s="126"/>
      <c r="BA85" s="138"/>
      <c r="BB85" s="138"/>
      <c r="BC85" s="138"/>
      <c r="BD85" s="138"/>
      <c r="BE85" s="138"/>
      <c r="BF85" s="138"/>
      <c r="BG85" s="138"/>
      <c r="BH85" s="138"/>
      <c r="BI85" s="138"/>
      <c r="BJ85" s="138"/>
      <c r="BK85" s="138"/>
      <c r="BL85" s="138"/>
      <c r="BM85" s="138"/>
      <c r="BN85" s="138"/>
      <c r="BO85" s="138"/>
      <c r="BP85" s="138"/>
      <c r="BQ85" s="138"/>
      <c r="BR85" s="138"/>
      <c r="BS85" s="138"/>
      <c r="BT85" s="138"/>
      <c r="BU85" s="138"/>
      <c r="BV85" s="138"/>
      <c r="BW85" s="138"/>
      <c r="BX85" s="138"/>
      <c r="BY85" s="138"/>
      <c r="BZ85" s="138"/>
      <c r="CA85" s="138"/>
      <c r="CB85" s="138"/>
      <c r="CC85" s="138"/>
      <c r="CD85" s="138"/>
      <c r="CE85" s="138"/>
      <c r="CF85" s="138"/>
      <c r="CG85" s="138"/>
      <c r="CH85" s="138"/>
      <c r="CI85" s="138"/>
      <c r="CJ85" s="138"/>
      <c r="CK85" s="138"/>
      <c r="CL85" s="138"/>
      <c r="CM85" s="138"/>
    </row>
    <row r="86" spans="3:91" ht="0" hidden="1" customHeight="1" x14ac:dyDescent="0.15">
      <c r="C86" s="365"/>
      <c r="D86" s="365"/>
      <c r="E86" s="125"/>
      <c r="F86" s="124"/>
      <c r="G86" s="124"/>
      <c r="H86" s="124"/>
      <c r="I86" s="124"/>
      <c r="J86" s="366"/>
      <c r="K86" s="366"/>
      <c r="L86" s="366"/>
      <c r="M86" s="366"/>
      <c r="N86" s="366"/>
      <c r="O86" s="126"/>
      <c r="P86" s="126"/>
      <c r="Q86" s="126"/>
      <c r="R86" s="126"/>
      <c r="S86" s="126"/>
      <c r="T86" s="126"/>
      <c r="U86" s="126"/>
      <c r="V86" s="126"/>
      <c r="W86" s="126"/>
      <c r="X86" s="126"/>
      <c r="Y86" s="126"/>
      <c r="Z86" s="126"/>
      <c r="AA86" s="126"/>
      <c r="AB86" s="126"/>
      <c r="AC86" s="126"/>
      <c r="AD86" s="126"/>
      <c r="AE86" s="126"/>
      <c r="AF86" s="126"/>
      <c r="AG86" s="126"/>
      <c r="AH86" s="126"/>
      <c r="AI86" s="126"/>
      <c r="AJ86" s="126"/>
      <c r="AK86" s="126"/>
      <c r="AL86" s="126"/>
      <c r="AM86" s="126"/>
      <c r="AN86" s="126"/>
      <c r="AO86" s="126"/>
      <c r="AP86" s="126"/>
      <c r="AQ86" s="126"/>
      <c r="AR86" s="126"/>
      <c r="AS86" s="126"/>
      <c r="AT86" s="126"/>
      <c r="AU86" s="126"/>
      <c r="AV86" s="126"/>
      <c r="AW86" s="126"/>
      <c r="AX86" s="126"/>
      <c r="BA86" s="138"/>
      <c r="BB86" s="138"/>
      <c r="BC86" s="138"/>
      <c r="BD86" s="138"/>
      <c r="BE86" s="138"/>
      <c r="BF86" s="138"/>
      <c r="BG86" s="138"/>
      <c r="BH86" s="138"/>
      <c r="BI86" s="138"/>
      <c r="BJ86" s="138"/>
      <c r="BK86" s="138"/>
      <c r="BL86" s="138"/>
      <c r="BM86" s="138"/>
      <c r="BN86" s="138"/>
      <c r="BO86" s="138"/>
      <c r="BP86" s="138"/>
      <c r="BQ86" s="138"/>
      <c r="BR86" s="138"/>
      <c r="BS86" s="138"/>
      <c r="BT86" s="138"/>
      <c r="BU86" s="138"/>
      <c r="BV86" s="138"/>
      <c r="BW86" s="138"/>
      <c r="BX86" s="138"/>
      <c r="BY86" s="138"/>
      <c r="BZ86" s="138"/>
      <c r="CA86" s="138"/>
      <c r="CB86" s="138"/>
      <c r="CC86" s="138"/>
      <c r="CD86" s="138"/>
      <c r="CE86" s="138"/>
      <c r="CF86" s="138"/>
      <c r="CG86" s="138"/>
      <c r="CH86" s="138"/>
      <c r="CI86" s="138"/>
      <c r="CJ86" s="138"/>
      <c r="CK86" s="138"/>
      <c r="CL86" s="138"/>
      <c r="CM86" s="138"/>
    </row>
    <row r="87" spans="3:91" ht="0" hidden="1" customHeight="1" x14ac:dyDescent="0.15">
      <c r="C87" s="365"/>
      <c r="D87" s="365"/>
      <c r="E87" s="125"/>
      <c r="F87" s="124"/>
      <c r="G87" s="124"/>
      <c r="H87" s="124"/>
      <c r="I87" s="124"/>
      <c r="J87" s="366"/>
      <c r="K87" s="366"/>
      <c r="L87" s="366"/>
      <c r="M87" s="366"/>
      <c r="N87" s="366"/>
      <c r="O87" s="126"/>
      <c r="P87" s="126"/>
      <c r="Q87" s="126"/>
      <c r="R87" s="126"/>
      <c r="S87" s="126"/>
      <c r="T87" s="126"/>
      <c r="U87" s="126"/>
      <c r="V87" s="126"/>
      <c r="W87" s="126"/>
      <c r="X87" s="126"/>
      <c r="Y87" s="126"/>
      <c r="Z87" s="126"/>
      <c r="AA87" s="126"/>
      <c r="AB87" s="126"/>
      <c r="AC87" s="126"/>
      <c r="AD87" s="126"/>
      <c r="AE87" s="126"/>
      <c r="AF87" s="126"/>
      <c r="AG87" s="126"/>
      <c r="AH87" s="126"/>
      <c r="AI87" s="126"/>
      <c r="AJ87" s="126"/>
      <c r="AK87" s="126"/>
      <c r="AL87" s="126"/>
      <c r="AM87" s="126"/>
      <c r="AN87" s="126"/>
      <c r="AO87" s="126"/>
      <c r="AP87" s="126"/>
      <c r="AQ87" s="126"/>
      <c r="AR87" s="126"/>
      <c r="AS87" s="126"/>
      <c r="AT87" s="126"/>
      <c r="AU87" s="126"/>
      <c r="AV87" s="126"/>
      <c r="AW87" s="126"/>
      <c r="AX87" s="126"/>
      <c r="BA87" s="138"/>
      <c r="BB87" s="138"/>
      <c r="BC87" s="138"/>
      <c r="BD87" s="138"/>
      <c r="BE87" s="138"/>
      <c r="BF87" s="138"/>
      <c r="BG87" s="138"/>
      <c r="BH87" s="138"/>
      <c r="BI87" s="138"/>
      <c r="BJ87" s="138"/>
      <c r="BK87" s="138"/>
      <c r="BL87" s="138"/>
      <c r="BM87" s="138"/>
      <c r="BN87" s="138"/>
      <c r="BO87" s="138"/>
      <c r="BP87" s="138"/>
      <c r="BQ87" s="138"/>
      <c r="BR87" s="138"/>
      <c r="BS87" s="138"/>
      <c r="BT87" s="138"/>
      <c r="BU87" s="138"/>
      <c r="BV87" s="138"/>
      <c r="BW87" s="138"/>
      <c r="BX87" s="138"/>
      <c r="BY87" s="138"/>
      <c r="BZ87" s="138"/>
      <c r="CA87" s="138"/>
      <c r="CB87" s="138"/>
      <c r="CC87" s="138"/>
      <c r="CD87" s="138"/>
      <c r="CE87" s="138"/>
      <c r="CF87" s="138"/>
      <c r="CG87" s="138"/>
      <c r="CH87" s="138"/>
      <c r="CI87" s="138"/>
      <c r="CJ87" s="138"/>
      <c r="CK87" s="138"/>
      <c r="CL87" s="138"/>
      <c r="CM87" s="138"/>
    </row>
    <row r="88" spans="3:91" ht="0" hidden="1" customHeight="1" x14ac:dyDescent="0.15">
      <c r="C88" s="365"/>
      <c r="D88" s="365"/>
      <c r="E88" s="125"/>
      <c r="F88" s="124"/>
      <c r="G88" s="124"/>
      <c r="H88" s="124"/>
      <c r="I88" s="124"/>
      <c r="J88" s="366"/>
      <c r="K88" s="366"/>
      <c r="L88" s="366"/>
      <c r="M88" s="366"/>
      <c r="N88" s="36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c r="AT88" s="126"/>
      <c r="AU88" s="126"/>
      <c r="AV88" s="126"/>
      <c r="AW88" s="126"/>
      <c r="AX88" s="126"/>
      <c r="BA88" s="138"/>
      <c r="BB88" s="138"/>
      <c r="BC88" s="138"/>
      <c r="BD88" s="138"/>
      <c r="BE88" s="138"/>
      <c r="BF88" s="138"/>
      <c r="BG88" s="138"/>
      <c r="BH88" s="138"/>
      <c r="BI88" s="138"/>
      <c r="BJ88" s="138"/>
      <c r="BK88" s="138"/>
      <c r="BL88" s="138"/>
      <c r="BM88" s="138"/>
      <c r="BN88" s="138"/>
      <c r="BO88" s="138"/>
      <c r="BP88" s="138"/>
      <c r="BQ88" s="138"/>
      <c r="BR88" s="138"/>
      <c r="BS88" s="138"/>
      <c r="BT88" s="138"/>
      <c r="BU88" s="138"/>
      <c r="BV88" s="138"/>
      <c r="BW88" s="138"/>
      <c r="BX88" s="138"/>
      <c r="BY88" s="138"/>
      <c r="BZ88" s="138"/>
      <c r="CA88" s="138"/>
      <c r="CB88" s="138"/>
      <c r="CC88" s="138"/>
      <c r="CD88" s="138"/>
      <c r="CE88" s="138"/>
      <c r="CF88" s="138"/>
      <c r="CG88" s="138"/>
      <c r="CH88" s="138"/>
      <c r="CI88" s="138"/>
      <c r="CJ88" s="138"/>
      <c r="CK88" s="138"/>
      <c r="CL88" s="138"/>
      <c r="CM88" s="138"/>
    </row>
    <row r="89" spans="3:91" ht="0" hidden="1" customHeight="1" x14ac:dyDescent="0.15">
      <c r="C89" s="365"/>
      <c r="D89" s="365"/>
      <c r="E89" s="125"/>
      <c r="F89" s="124"/>
      <c r="G89" s="124"/>
      <c r="H89" s="124"/>
      <c r="I89" s="124"/>
      <c r="J89" s="366"/>
      <c r="K89" s="366"/>
      <c r="L89" s="366"/>
      <c r="M89" s="366"/>
      <c r="N89" s="36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BA89" s="138"/>
      <c r="BB89" s="138"/>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38"/>
      <c r="CD89" s="138"/>
      <c r="CE89" s="138"/>
      <c r="CF89" s="138"/>
      <c r="CG89" s="138"/>
      <c r="CH89" s="138"/>
      <c r="CI89" s="138"/>
      <c r="CJ89" s="138"/>
      <c r="CK89" s="138"/>
      <c r="CL89" s="138"/>
      <c r="CM89" s="138"/>
    </row>
    <row r="90" spans="3:91" ht="0" hidden="1" customHeight="1" x14ac:dyDescent="0.15">
      <c r="C90" s="365"/>
      <c r="D90" s="365"/>
      <c r="E90" s="125"/>
      <c r="F90" s="124"/>
      <c r="G90" s="124"/>
      <c r="H90" s="124"/>
      <c r="I90" s="124"/>
      <c r="J90" s="366"/>
      <c r="K90" s="366"/>
      <c r="L90" s="366"/>
      <c r="M90" s="366"/>
      <c r="N90" s="366"/>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BA90" s="138"/>
      <c r="BB90" s="138"/>
      <c r="BC90" s="138"/>
      <c r="BD90" s="138"/>
      <c r="BE90" s="138"/>
      <c r="BF90" s="138"/>
      <c r="BG90" s="138"/>
      <c r="BH90" s="138"/>
      <c r="BI90" s="138"/>
      <c r="BJ90" s="138"/>
      <c r="BK90" s="138"/>
      <c r="BL90" s="138"/>
      <c r="BM90" s="138"/>
      <c r="BN90" s="138"/>
      <c r="BO90" s="138"/>
      <c r="BP90" s="138"/>
      <c r="BQ90" s="138"/>
      <c r="BR90" s="138"/>
      <c r="BS90" s="138"/>
      <c r="BT90" s="138"/>
      <c r="BU90" s="138"/>
      <c r="BV90" s="138"/>
      <c r="BW90" s="138"/>
      <c r="BX90" s="138"/>
      <c r="BY90" s="138"/>
      <c r="BZ90" s="138"/>
      <c r="CA90" s="138"/>
      <c r="CB90" s="138"/>
      <c r="CC90" s="138"/>
      <c r="CD90" s="138"/>
      <c r="CE90" s="138"/>
      <c r="CF90" s="138"/>
      <c r="CG90" s="138"/>
      <c r="CH90" s="138"/>
      <c r="CI90" s="138"/>
      <c r="CJ90" s="138"/>
      <c r="CK90" s="138"/>
      <c r="CL90" s="138"/>
      <c r="CM90" s="138"/>
    </row>
    <row r="91" spans="3:91" ht="0" hidden="1" customHeight="1" x14ac:dyDescent="0.15">
      <c r="C91" s="365"/>
      <c r="D91" s="365"/>
      <c r="E91" s="125"/>
      <c r="F91" s="124"/>
      <c r="G91" s="124"/>
      <c r="H91" s="124"/>
      <c r="I91" s="124"/>
      <c r="J91" s="366"/>
      <c r="K91" s="366"/>
      <c r="L91" s="366"/>
      <c r="M91" s="366"/>
      <c r="N91" s="366"/>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6"/>
      <c r="AU91" s="126"/>
      <c r="AV91" s="126"/>
      <c r="AW91" s="126"/>
      <c r="AX91" s="126"/>
      <c r="BA91" s="138"/>
      <c r="BB91" s="138"/>
      <c r="BC91" s="138"/>
      <c r="BD91" s="138"/>
      <c r="BE91" s="138"/>
      <c r="BF91" s="138"/>
      <c r="BG91" s="138"/>
      <c r="BH91" s="138"/>
      <c r="BI91" s="138"/>
      <c r="BJ91" s="138"/>
      <c r="BK91" s="138"/>
      <c r="BL91" s="138"/>
      <c r="BM91" s="138"/>
      <c r="BN91" s="138"/>
      <c r="BO91" s="138"/>
      <c r="BP91" s="138"/>
      <c r="BQ91" s="138"/>
      <c r="BR91" s="138"/>
      <c r="BS91" s="138"/>
      <c r="BT91" s="138"/>
      <c r="BU91" s="138"/>
      <c r="BV91" s="138"/>
      <c r="BW91" s="138"/>
      <c r="BX91" s="138"/>
      <c r="BY91" s="138"/>
      <c r="BZ91" s="138"/>
      <c r="CA91" s="138"/>
      <c r="CB91" s="138"/>
      <c r="CC91" s="138"/>
      <c r="CD91" s="138"/>
      <c r="CE91" s="138"/>
      <c r="CF91" s="138"/>
      <c r="CG91" s="138"/>
      <c r="CH91" s="138"/>
      <c r="CI91" s="138"/>
      <c r="CJ91" s="138"/>
      <c r="CK91" s="138"/>
      <c r="CL91" s="138"/>
      <c r="CM91" s="138"/>
    </row>
    <row r="92" spans="3:91" ht="0" hidden="1" customHeight="1" x14ac:dyDescent="0.15">
      <c r="C92" s="365"/>
      <c r="D92" s="365"/>
      <c r="E92" s="125"/>
      <c r="F92" s="124"/>
      <c r="G92" s="124"/>
      <c r="H92" s="124"/>
      <c r="I92" s="124"/>
      <c r="J92" s="366"/>
      <c r="K92" s="366"/>
      <c r="L92" s="366"/>
      <c r="M92" s="366"/>
      <c r="N92" s="366"/>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6"/>
      <c r="AU92" s="126"/>
      <c r="AV92" s="126"/>
      <c r="AW92" s="126"/>
      <c r="AX92" s="126"/>
      <c r="BA92" s="138"/>
      <c r="BB92" s="138"/>
      <c r="BC92" s="138"/>
      <c r="BD92" s="138"/>
      <c r="BE92" s="138"/>
      <c r="BF92" s="138"/>
      <c r="BG92" s="138"/>
      <c r="BH92" s="138"/>
      <c r="BI92" s="138"/>
      <c r="BJ92" s="138"/>
      <c r="BK92" s="138"/>
      <c r="BL92" s="138"/>
      <c r="BM92" s="138"/>
      <c r="BN92" s="138"/>
      <c r="BO92" s="138"/>
      <c r="BP92" s="138"/>
      <c r="BQ92" s="138"/>
      <c r="BR92" s="138"/>
      <c r="BS92" s="138"/>
      <c r="BT92" s="138"/>
      <c r="BU92" s="138"/>
      <c r="BV92" s="138"/>
      <c r="BW92" s="138"/>
      <c r="BX92" s="138"/>
      <c r="BY92" s="138"/>
      <c r="BZ92" s="138"/>
      <c r="CA92" s="138"/>
      <c r="CB92" s="138"/>
      <c r="CC92" s="138"/>
      <c r="CD92" s="138"/>
      <c r="CE92" s="138"/>
      <c r="CF92" s="138"/>
      <c r="CG92" s="138"/>
      <c r="CH92" s="138"/>
      <c r="CI92" s="138"/>
      <c r="CJ92" s="138"/>
      <c r="CK92" s="138"/>
      <c r="CL92" s="138"/>
      <c r="CM92" s="138"/>
    </row>
    <row r="93" spans="3:91" ht="0" hidden="1" customHeight="1" x14ac:dyDescent="0.15">
      <c r="C93" s="365"/>
      <c r="D93" s="365"/>
      <c r="E93" s="125"/>
      <c r="F93" s="124"/>
      <c r="G93" s="124"/>
      <c r="H93" s="124"/>
      <c r="I93" s="124"/>
      <c r="J93" s="366"/>
      <c r="K93" s="366"/>
      <c r="L93" s="366"/>
      <c r="M93" s="366"/>
      <c r="N93" s="366"/>
      <c r="O93" s="126"/>
      <c r="P93" s="126"/>
      <c r="Q93" s="126"/>
      <c r="R93" s="126"/>
      <c r="S93" s="126"/>
      <c r="T93" s="126"/>
      <c r="U93" s="126"/>
      <c r="V93" s="126"/>
      <c r="W93" s="126"/>
      <c r="X93" s="126"/>
      <c r="Y93" s="126"/>
      <c r="Z93" s="126"/>
      <c r="AA93" s="126"/>
      <c r="AB93" s="126"/>
      <c r="AC93" s="126"/>
      <c r="AD93" s="126"/>
      <c r="AE93" s="126"/>
      <c r="AF93" s="126"/>
      <c r="AG93" s="126"/>
      <c r="AH93" s="126"/>
      <c r="AI93" s="126"/>
      <c r="AJ93" s="126"/>
      <c r="AK93" s="126"/>
      <c r="AL93" s="126"/>
      <c r="AM93" s="126"/>
      <c r="AN93" s="126"/>
      <c r="AO93" s="126"/>
      <c r="AP93" s="126"/>
      <c r="AQ93" s="126"/>
      <c r="AR93" s="126"/>
      <c r="AS93" s="126"/>
      <c r="AT93" s="126"/>
      <c r="AU93" s="126"/>
      <c r="AV93" s="126"/>
      <c r="AW93" s="126"/>
      <c r="AX93" s="126"/>
      <c r="BA93" s="138"/>
      <c r="BB93" s="138"/>
      <c r="BC93" s="138"/>
      <c r="BD93" s="138"/>
      <c r="BE93" s="138"/>
      <c r="BF93" s="138"/>
      <c r="BG93" s="138"/>
      <c r="BH93" s="138"/>
      <c r="BI93" s="138"/>
      <c r="BJ93" s="138"/>
      <c r="BK93" s="138"/>
      <c r="BL93" s="138"/>
      <c r="BM93" s="138"/>
      <c r="BN93" s="138"/>
      <c r="BO93" s="138"/>
      <c r="BP93" s="138"/>
      <c r="BQ93" s="138"/>
      <c r="BR93" s="138"/>
      <c r="BS93" s="138"/>
      <c r="BT93" s="138"/>
      <c r="BU93" s="138"/>
      <c r="BV93" s="138"/>
      <c r="BW93" s="138"/>
      <c r="BX93" s="138"/>
      <c r="BY93" s="138"/>
      <c r="BZ93" s="138"/>
      <c r="CA93" s="138"/>
      <c r="CB93" s="138"/>
      <c r="CC93" s="138"/>
      <c r="CD93" s="138"/>
      <c r="CE93" s="138"/>
      <c r="CF93" s="138"/>
      <c r="CG93" s="138"/>
      <c r="CH93" s="138"/>
      <c r="CI93" s="138"/>
      <c r="CJ93" s="138"/>
      <c r="CK93" s="138"/>
      <c r="CL93" s="138"/>
      <c r="CM93" s="138"/>
    </row>
    <row r="94" spans="3:91" ht="0" hidden="1" customHeight="1" x14ac:dyDescent="0.15">
      <c r="C94" s="365"/>
      <c r="D94" s="365"/>
      <c r="E94" s="125"/>
      <c r="F94" s="124"/>
      <c r="G94" s="124"/>
      <c r="H94" s="124"/>
      <c r="I94" s="124"/>
      <c r="J94" s="366"/>
      <c r="K94" s="366"/>
      <c r="L94" s="366"/>
      <c r="M94" s="366"/>
      <c r="N94" s="366"/>
      <c r="O94" s="126"/>
      <c r="P94" s="126"/>
      <c r="Q94" s="126"/>
      <c r="R94" s="126"/>
      <c r="S94" s="126"/>
      <c r="T94" s="126"/>
      <c r="U94" s="126"/>
      <c r="V94" s="126"/>
      <c r="W94" s="126"/>
      <c r="X94" s="126"/>
      <c r="Y94" s="126"/>
      <c r="Z94" s="126"/>
      <c r="AA94" s="126"/>
      <c r="AB94" s="126"/>
      <c r="AC94" s="126"/>
      <c r="AD94" s="126"/>
      <c r="AE94" s="126"/>
      <c r="AF94" s="126"/>
      <c r="AG94" s="126"/>
      <c r="AH94" s="126"/>
      <c r="AI94" s="126"/>
      <c r="AJ94" s="126"/>
      <c r="AK94" s="126"/>
      <c r="AL94" s="126"/>
      <c r="AM94" s="126"/>
      <c r="AN94" s="126"/>
      <c r="AO94" s="126"/>
      <c r="AP94" s="126"/>
      <c r="AQ94" s="126"/>
      <c r="AR94" s="126"/>
      <c r="AS94" s="126"/>
      <c r="AT94" s="126"/>
      <c r="AU94" s="126"/>
      <c r="AV94" s="126"/>
      <c r="AW94" s="126"/>
      <c r="AX94" s="126"/>
      <c r="BA94" s="138"/>
      <c r="BB94" s="138"/>
      <c r="BC94" s="138"/>
      <c r="BD94" s="138"/>
      <c r="BE94" s="138"/>
      <c r="BF94" s="138"/>
      <c r="BG94" s="138"/>
      <c r="BH94" s="138"/>
      <c r="BI94" s="138"/>
      <c r="BJ94" s="138"/>
      <c r="BK94" s="138"/>
      <c r="BL94" s="138"/>
      <c r="BM94" s="138"/>
      <c r="BN94" s="138"/>
      <c r="BO94" s="138"/>
      <c r="BP94" s="138"/>
      <c r="BQ94" s="138"/>
      <c r="BR94" s="138"/>
      <c r="BS94" s="138"/>
      <c r="BT94" s="138"/>
      <c r="BU94" s="138"/>
      <c r="BV94" s="138"/>
      <c r="BW94" s="138"/>
      <c r="BX94" s="138"/>
      <c r="BY94" s="138"/>
      <c r="BZ94" s="138"/>
      <c r="CA94" s="138"/>
      <c r="CB94" s="138"/>
      <c r="CC94" s="138"/>
      <c r="CD94" s="138"/>
      <c r="CE94" s="138"/>
      <c r="CF94" s="138"/>
      <c r="CG94" s="138"/>
      <c r="CH94" s="138"/>
      <c r="CI94" s="138"/>
      <c r="CJ94" s="138"/>
      <c r="CK94" s="138"/>
      <c r="CL94" s="138"/>
      <c r="CM94" s="138"/>
    </row>
    <row r="95" spans="3:91" ht="0" hidden="1" customHeight="1" x14ac:dyDescent="0.15">
      <c r="C95" s="365"/>
      <c r="D95" s="365"/>
      <c r="E95" s="125"/>
      <c r="F95" s="124"/>
      <c r="G95" s="124"/>
      <c r="H95" s="124"/>
      <c r="I95" s="124"/>
      <c r="J95" s="366"/>
      <c r="K95" s="366"/>
      <c r="L95" s="366"/>
      <c r="M95" s="366"/>
      <c r="N95" s="366"/>
      <c r="O95" s="126"/>
      <c r="P95" s="126"/>
      <c r="Q95" s="126"/>
      <c r="R95" s="126"/>
      <c r="S95" s="126"/>
      <c r="T95" s="126"/>
      <c r="U95" s="126"/>
      <c r="V95" s="126"/>
      <c r="W95" s="126"/>
      <c r="X95" s="126"/>
      <c r="Y95" s="126"/>
      <c r="Z95" s="126"/>
      <c r="AA95" s="126"/>
      <c r="AB95" s="126"/>
      <c r="AC95" s="126"/>
      <c r="AD95" s="126"/>
      <c r="AE95" s="126"/>
      <c r="AF95" s="126"/>
      <c r="AG95" s="126"/>
      <c r="AH95" s="126"/>
      <c r="AI95" s="126"/>
      <c r="AJ95" s="126"/>
      <c r="AK95" s="126"/>
      <c r="AL95" s="126"/>
      <c r="AM95" s="126"/>
      <c r="AN95" s="126"/>
      <c r="AO95" s="126"/>
      <c r="AP95" s="126"/>
      <c r="AQ95" s="126"/>
      <c r="AR95" s="126"/>
      <c r="AS95" s="126"/>
      <c r="AT95" s="126"/>
      <c r="AU95" s="126"/>
      <c r="AV95" s="126"/>
      <c r="AW95" s="126"/>
      <c r="AX95" s="126"/>
      <c r="BA95" s="138"/>
      <c r="BB95" s="138"/>
      <c r="BC95" s="138"/>
      <c r="BD95" s="138"/>
      <c r="BE95" s="138"/>
      <c r="BF95" s="138"/>
      <c r="BG95" s="138"/>
      <c r="BH95" s="138"/>
      <c r="BI95" s="138"/>
      <c r="BJ95" s="138"/>
      <c r="BK95" s="138"/>
      <c r="BL95" s="138"/>
      <c r="BM95" s="138"/>
      <c r="BN95" s="138"/>
      <c r="BO95" s="138"/>
      <c r="BP95" s="138"/>
      <c r="BQ95" s="138"/>
      <c r="BR95" s="138"/>
      <c r="BS95" s="138"/>
      <c r="BT95" s="138"/>
      <c r="BU95" s="138"/>
      <c r="BV95" s="138"/>
      <c r="BW95" s="138"/>
      <c r="BX95" s="138"/>
      <c r="BY95" s="138"/>
      <c r="BZ95" s="138"/>
      <c r="CA95" s="138"/>
      <c r="CB95" s="138"/>
      <c r="CC95" s="138"/>
      <c r="CD95" s="138"/>
      <c r="CE95" s="138"/>
      <c r="CF95" s="138"/>
      <c r="CG95" s="138"/>
      <c r="CH95" s="138"/>
      <c r="CI95" s="138"/>
      <c r="CJ95" s="138"/>
      <c r="CK95" s="138"/>
      <c r="CL95" s="138"/>
      <c r="CM95" s="138"/>
    </row>
    <row r="96" spans="3:91" ht="0" hidden="1" customHeight="1" x14ac:dyDescent="0.15">
      <c r="C96" s="365"/>
      <c r="D96" s="365"/>
      <c r="E96" s="125"/>
      <c r="F96" s="124"/>
      <c r="G96" s="124"/>
      <c r="H96" s="124"/>
      <c r="I96" s="124"/>
      <c r="J96" s="366"/>
      <c r="K96" s="366"/>
      <c r="L96" s="366"/>
      <c r="M96" s="366"/>
      <c r="N96" s="366"/>
      <c r="O96" s="126"/>
      <c r="P96" s="126"/>
      <c r="Q96" s="126"/>
      <c r="R96" s="126"/>
      <c r="S96" s="126"/>
      <c r="T96" s="126"/>
      <c r="U96" s="126"/>
      <c r="V96" s="126"/>
      <c r="W96" s="126"/>
      <c r="X96" s="126"/>
      <c r="Y96" s="126"/>
      <c r="Z96" s="126"/>
      <c r="AA96" s="126"/>
      <c r="AB96" s="126"/>
      <c r="AC96" s="126"/>
      <c r="AD96" s="126"/>
      <c r="AE96" s="126"/>
      <c r="AF96" s="126"/>
      <c r="AG96" s="126"/>
      <c r="AH96" s="126"/>
      <c r="AI96" s="126"/>
      <c r="AJ96" s="126"/>
      <c r="AK96" s="126"/>
      <c r="AL96" s="126"/>
      <c r="AM96" s="126"/>
      <c r="AN96" s="126"/>
      <c r="AO96" s="126"/>
      <c r="AP96" s="126"/>
      <c r="AQ96" s="126"/>
      <c r="AR96" s="126"/>
      <c r="AS96" s="126"/>
      <c r="AT96" s="126"/>
      <c r="AU96" s="126"/>
      <c r="AV96" s="126"/>
      <c r="AW96" s="126"/>
      <c r="AX96" s="126"/>
      <c r="BA96" s="138"/>
      <c r="BB96" s="138"/>
      <c r="BC96" s="138"/>
      <c r="BD96" s="138"/>
      <c r="BE96" s="138"/>
      <c r="BF96" s="138"/>
      <c r="BG96" s="138"/>
      <c r="BH96" s="138"/>
      <c r="BI96" s="138"/>
      <c r="BJ96" s="138"/>
      <c r="BK96" s="138"/>
      <c r="BL96" s="138"/>
      <c r="BM96" s="138"/>
      <c r="BN96" s="138"/>
      <c r="BO96" s="138"/>
      <c r="BP96" s="138"/>
      <c r="BQ96" s="138"/>
      <c r="BR96" s="138"/>
      <c r="BS96" s="138"/>
      <c r="BT96" s="138"/>
      <c r="BU96" s="138"/>
      <c r="BV96" s="138"/>
      <c r="BW96" s="138"/>
      <c r="BX96" s="138"/>
      <c r="BY96" s="138"/>
      <c r="BZ96" s="138"/>
      <c r="CA96" s="138"/>
      <c r="CB96" s="138"/>
      <c r="CC96" s="138"/>
      <c r="CD96" s="138"/>
      <c r="CE96" s="138"/>
      <c r="CF96" s="138"/>
      <c r="CG96" s="138"/>
      <c r="CH96" s="138"/>
      <c r="CI96" s="138"/>
      <c r="CJ96" s="138"/>
      <c r="CK96" s="138"/>
      <c r="CL96" s="138"/>
      <c r="CM96" s="138"/>
    </row>
    <row r="97" spans="1:91" s="81" customFormat="1" ht="0" hidden="1" customHeight="1" x14ac:dyDescent="0.15">
      <c r="A97"/>
      <c r="B97" s="31"/>
      <c r="C97" s="365"/>
      <c r="D97" s="365"/>
      <c r="E97" s="125"/>
      <c r="F97" s="124"/>
      <c r="G97" s="124"/>
      <c r="H97" s="124"/>
      <c r="I97" s="124"/>
      <c r="J97" s="366"/>
      <c r="K97" s="366"/>
      <c r="L97" s="366"/>
      <c r="M97" s="366"/>
      <c r="N97" s="366"/>
      <c r="O97" s="126"/>
      <c r="P97" s="126"/>
      <c r="Q97" s="126"/>
      <c r="R97" s="126"/>
      <c r="S97" s="126"/>
      <c r="T97" s="126"/>
      <c r="U97" s="126"/>
      <c r="V97" s="126"/>
      <c r="W97" s="126"/>
      <c r="X97" s="126"/>
      <c r="Y97" s="126"/>
      <c r="Z97" s="126"/>
      <c r="AA97" s="126"/>
      <c r="AB97" s="126"/>
      <c r="AC97" s="126"/>
      <c r="AD97" s="126"/>
      <c r="AE97" s="126"/>
      <c r="AF97" s="126"/>
      <c r="AG97" s="126"/>
      <c r="AH97" s="126"/>
      <c r="AI97" s="126"/>
      <c r="AJ97" s="126"/>
      <c r="AK97" s="126"/>
      <c r="AL97" s="126"/>
      <c r="AM97" s="126"/>
      <c r="AN97" s="126"/>
      <c r="AO97" s="126"/>
      <c r="AP97" s="126"/>
      <c r="AQ97" s="126"/>
      <c r="AR97" s="126"/>
      <c r="AS97" s="126"/>
      <c r="AT97" s="126"/>
      <c r="AU97" s="126"/>
      <c r="AV97" s="126"/>
      <c r="AW97" s="126"/>
      <c r="AX97" s="126"/>
      <c r="AY97"/>
      <c r="AZ97"/>
      <c r="BA97" s="141"/>
      <c r="BB97" s="141"/>
      <c r="BC97" s="141"/>
      <c r="BD97" s="141"/>
      <c r="BE97" s="141"/>
      <c r="BF97" s="141"/>
      <c r="BG97" s="141"/>
      <c r="BH97" s="141"/>
      <c r="BI97" s="141"/>
      <c r="BJ97" s="141"/>
      <c r="BK97" s="141"/>
      <c r="BL97" s="141"/>
      <c r="BM97" s="141"/>
      <c r="BN97" s="141"/>
      <c r="BO97" s="141"/>
      <c r="BP97" s="141"/>
      <c r="BQ97" s="141"/>
      <c r="BR97" s="141"/>
      <c r="BS97" s="141"/>
      <c r="BT97" s="141"/>
      <c r="BU97" s="141"/>
      <c r="BV97" s="141"/>
      <c r="BW97" s="141"/>
      <c r="BX97" s="141"/>
      <c r="BY97" s="141"/>
      <c r="BZ97" s="141"/>
      <c r="CA97" s="141"/>
      <c r="CB97" s="141"/>
      <c r="CC97" s="141"/>
      <c r="CD97" s="141"/>
      <c r="CE97" s="141"/>
      <c r="CF97" s="141"/>
      <c r="CG97" s="141"/>
      <c r="CH97" s="141"/>
      <c r="CI97" s="141"/>
      <c r="CJ97" s="141"/>
      <c r="CK97" s="141"/>
      <c r="CL97" s="141"/>
      <c r="CM97" s="141"/>
    </row>
    <row r="98" spans="1:91" ht="0" hidden="1" customHeight="1" x14ac:dyDescent="0.15">
      <c r="C98" s="365"/>
      <c r="D98" s="365"/>
      <c r="E98" s="125"/>
      <c r="F98" s="124"/>
      <c r="G98" s="124"/>
      <c r="H98" s="124"/>
      <c r="I98" s="124"/>
      <c r="J98" s="366"/>
      <c r="K98" s="366"/>
      <c r="L98" s="366"/>
      <c r="M98" s="366"/>
      <c r="N98" s="366"/>
      <c r="O98" s="126"/>
      <c r="P98" s="126"/>
      <c r="Q98" s="126"/>
      <c r="R98" s="126"/>
      <c r="S98" s="126"/>
      <c r="T98" s="126"/>
      <c r="U98" s="126"/>
      <c r="V98" s="126"/>
      <c r="W98" s="126"/>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6"/>
      <c r="AU98" s="126"/>
      <c r="AV98" s="126"/>
      <c r="AW98" s="126"/>
      <c r="AX98" s="126"/>
      <c r="BA98" s="138"/>
      <c r="BB98" s="138"/>
      <c r="BC98" s="138"/>
      <c r="BD98" s="138"/>
      <c r="BE98" s="138"/>
      <c r="BF98" s="138"/>
      <c r="BG98" s="138"/>
      <c r="BH98" s="138"/>
      <c r="BI98" s="138"/>
      <c r="BJ98" s="138"/>
      <c r="BK98" s="138"/>
      <c r="BL98" s="138"/>
      <c r="BM98" s="138"/>
      <c r="BN98" s="138"/>
      <c r="BO98" s="138"/>
      <c r="BP98" s="138"/>
      <c r="BQ98" s="138"/>
      <c r="BR98" s="138"/>
      <c r="BS98" s="138"/>
      <c r="BT98" s="138"/>
      <c r="BU98" s="138"/>
      <c r="BV98" s="138"/>
      <c r="BW98" s="138"/>
      <c r="BX98" s="138"/>
      <c r="BY98" s="138"/>
      <c r="BZ98" s="138"/>
      <c r="CA98" s="138"/>
      <c r="CB98" s="138"/>
      <c r="CC98" s="138"/>
      <c r="CD98" s="138"/>
      <c r="CE98" s="138"/>
      <c r="CF98" s="138"/>
      <c r="CG98" s="138"/>
      <c r="CH98" s="138"/>
      <c r="CI98" s="138"/>
      <c r="CJ98" s="138"/>
      <c r="CK98" s="138"/>
      <c r="CL98" s="138"/>
      <c r="CM98" s="138"/>
    </row>
    <row r="99" spans="1:91" ht="0" hidden="1" customHeight="1" x14ac:dyDescent="0.15">
      <c r="C99" s="365"/>
      <c r="D99" s="365"/>
      <c r="E99" s="125"/>
      <c r="F99" s="124"/>
      <c r="G99" s="124"/>
      <c r="H99" s="124"/>
      <c r="I99" s="124"/>
      <c r="J99" s="366"/>
      <c r="K99" s="366"/>
      <c r="L99" s="366"/>
      <c r="M99" s="366"/>
      <c r="N99" s="366"/>
      <c r="O99" s="126"/>
      <c r="P99" s="126"/>
      <c r="Q99" s="126"/>
      <c r="R99" s="126"/>
      <c r="S99" s="126"/>
      <c r="T99" s="126"/>
      <c r="U99" s="126"/>
      <c r="V99" s="126"/>
      <c r="W99" s="126"/>
      <c r="X99" s="126"/>
      <c r="Y99" s="126"/>
      <c r="Z99" s="126"/>
      <c r="AA99" s="126"/>
      <c r="AB99" s="126"/>
      <c r="AC99" s="126"/>
      <c r="AD99" s="126"/>
      <c r="AE99" s="126"/>
      <c r="AF99" s="126"/>
      <c r="AG99" s="126"/>
      <c r="AH99" s="126"/>
      <c r="AI99" s="126"/>
      <c r="AJ99" s="126"/>
      <c r="AK99" s="126"/>
      <c r="AL99" s="126"/>
      <c r="AM99" s="126"/>
      <c r="AN99" s="126"/>
      <c r="AO99" s="126"/>
      <c r="AP99" s="126"/>
      <c r="AQ99" s="126"/>
      <c r="AR99" s="126"/>
      <c r="AS99" s="126"/>
      <c r="AT99" s="126"/>
      <c r="AU99" s="126"/>
      <c r="AV99" s="126"/>
      <c r="AW99" s="126"/>
      <c r="AX99" s="126"/>
      <c r="BA99" s="138"/>
      <c r="BB99" s="138"/>
      <c r="BC99" s="138"/>
      <c r="BD99" s="138"/>
      <c r="BE99" s="138"/>
      <c r="BF99" s="138"/>
      <c r="BG99" s="138"/>
      <c r="BH99" s="138"/>
      <c r="BI99" s="138"/>
      <c r="BJ99" s="138"/>
      <c r="BK99" s="138"/>
      <c r="BL99" s="138"/>
      <c r="BM99" s="138"/>
      <c r="BN99" s="138"/>
      <c r="BO99" s="138"/>
      <c r="BP99" s="138"/>
      <c r="BQ99" s="138"/>
      <c r="BR99" s="138"/>
      <c r="BS99" s="138"/>
      <c r="BT99" s="138"/>
      <c r="BU99" s="138"/>
      <c r="BV99" s="138"/>
      <c r="BW99" s="138"/>
      <c r="BX99" s="138"/>
      <c r="BY99" s="138"/>
      <c r="BZ99" s="138"/>
      <c r="CA99" s="138"/>
      <c r="CB99" s="138"/>
      <c r="CC99" s="138"/>
      <c r="CD99" s="138"/>
      <c r="CE99" s="138"/>
      <c r="CF99" s="138"/>
      <c r="CG99" s="138"/>
      <c r="CH99" s="138"/>
      <c r="CI99" s="138"/>
      <c r="CJ99" s="138"/>
      <c r="CK99" s="138"/>
      <c r="CL99" s="138"/>
      <c r="CM99" s="138"/>
    </row>
    <row r="100" spans="1:91" ht="0" hidden="1" customHeight="1" x14ac:dyDescent="0.15">
      <c r="C100" s="365"/>
      <c r="D100" s="365"/>
      <c r="E100" s="125"/>
      <c r="F100" s="124"/>
      <c r="G100" s="124"/>
      <c r="H100" s="124"/>
      <c r="I100" s="124"/>
      <c r="J100" s="366"/>
      <c r="K100" s="366"/>
      <c r="L100" s="366"/>
      <c r="M100" s="366"/>
      <c r="N100" s="366"/>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BA100" s="138"/>
      <c r="BB100" s="138"/>
      <c r="BC100" s="138"/>
      <c r="BD100" s="138"/>
      <c r="BE100" s="138"/>
      <c r="BF100" s="138"/>
      <c r="BG100" s="138"/>
      <c r="BH100" s="138"/>
      <c r="BI100" s="138"/>
      <c r="BJ100" s="138"/>
      <c r="BK100" s="138"/>
      <c r="BL100" s="138"/>
      <c r="BM100" s="138"/>
      <c r="BN100" s="138"/>
      <c r="BO100" s="138"/>
      <c r="BP100" s="138"/>
      <c r="BQ100" s="138"/>
      <c r="BR100" s="138"/>
      <c r="BS100" s="138"/>
      <c r="BT100" s="138"/>
      <c r="BU100" s="138"/>
      <c r="BV100" s="138"/>
      <c r="BW100" s="138"/>
      <c r="BX100" s="138"/>
      <c r="BY100" s="138"/>
      <c r="BZ100" s="138"/>
      <c r="CA100" s="138"/>
      <c r="CB100" s="138"/>
      <c r="CC100" s="138"/>
      <c r="CD100" s="138"/>
      <c r="CE100" s="138"/>
      <c r="CF100" s="138"/>
      <c r="CG100" s="138"/>
      <c r="CH100" s="138"/>
      <c r="CI100" s="138"/>
      <c r="CJ100" s="138"/>
      <c r="CK100" s="138"/>
      <c r="CL100" s="138"/>
      <c r="CM100" s="138"/>
    </row>
    <row r="101" spans="1:91" ht="0" hidden="1" customHeight="1" x14ac:dyDescent="0.15">
      <c r="B101" s="100"/>
      <c r="C101" s="123"/>
      <c r="D101" s="57"/>
      <c r="F101" s="101"/>
      <c r="G101" s="101"/>
      <c r="H101" s="101"/>
      <c r="P101" s="82"/>
      <c r="Q101" s="57"/>
      <c r="R101" s="57"/>
      <c r="S101" s="57"/>
      <c r="T101" s="57"/>
      <c r="U101" s="82"/>
      <c r="V101" s="57"/>
      <c r="W101" s="57"/>
      <c r="X101" s="57"/>
      <c r="Y101" s="57"/>
      <c r="Z101" s="57"/>
      <c r="AA101" s="57"/>
      <c r="AB101" s="57"/>
      <c r="AC101" s="57"/>
      <c r="AD101" s="57"/>
      <c r="AE101" s="57"/>
      <c r="AF101" s="82"/>
      <c r="AG101" s="57"/>
      <c r="AH101" s="57"/>
      <c r="AI101" s="57"/>
      <c r="AJ101" s="57"/>
      <c r="AK101" s="82"/>
      <c r="AL101" s="57"/>
      <c r="AM101" s="57"/>
      <c r="AN101" s="57"/>
      <c r="AO101" s="57"/>
      <c r="AP101" s="57"/>
      <c r="AQ101" s="57"/>
      <c r="AR101" s="57"/>
      <c r="AS101" s="57"/>
      <c r="AT101" s="57"/>
      <c r="AU101" s="97"/>
      <c r="AV101" s="97"/>
      <c r="AW101" s="97"/>
      <c r="AX101" s="99"/>
      <c r="BA101" s="138"/>
      <c r="BB101" s="138"/>
      <c r="BC101" s="138"/>
      <c r="BD101" s="138"/>
      <c r="BE101" s="138"/>
      <c r="BF101" s="138"/>
      <c r="BG101" s="138"/>
      <c r="BH101" s="138"/>
      <c r="BI101" s="138"/>
      <c r="BJ101" s="138"/>
      <c r="BK101" s="138"/>
      <c r="BL101" s="138"/>
      <c r="BM101" s="138"/>
      <c r="BN101" s="138"/>
      <c r="BO101" s="138"/>
      <c r="BP101" s="138"/>
      <c r="BQ101" s="138"/>
      <c r="BR101" s="138"/>
      <c r="BS101" s="138"/>
      <c r="BT101" s="138"/>
      <c r="BU101" s="138"/>
      <c r="BV101" s="138"/>
      <c r="BW101" s="138"/>
      <c r="BX101" s="138"/>
      <c r="BY101" s="138"/>
      <c r="BZ101" s="138"/>
      <c r="CA101" s="138"/>
      <c r="CB101" s="138"/>
      <c r="CC101" s="138"/>
      <c r="CD101" s="138"/>
      <c r="CE101" s="138"/>
      <c r="CF101" s="138"/>
      <c r="CG101" s="138"/>
      <c r="CH101" s="138"/>
      <c r="CI101" s="138"/>
      <c r="CJ101" s="138"/>
      <c r="CK101" s="138"/>
      <c r="CL101" s="138"/>
      <c r="CM101" s="138"/>
    </row>
    <row r="102" spans="1:91" ht="18" customHeight="1" x14ac:dyDescent="0.15">
      <c r="B102" s="100"/>
      <c r="C102" s="123"/>
      <c r="D102" s="57"/>
      <c r="F102" s="101"/>
      <c r="G102" s="101"/>
      <c r="H102" s="101"/>
      <c r="P102" s="82"/>
      <c r="Q102" s="57"/>
      <c r="R102" s="57"/>
      <c r="S102" s="57"/>
      <c r="T102" s="57"/>
      <c r="U102" s="82"/>
      <c r="V102" s="57"/>
      <c r="W102" s="57"/>
      <c r="X102" s="57"/>
      <c r="Y102" s="57"/>
      <c r="Z102" s="57"/>
      <c r="AA102" s="57"/>
      <c r="AB102" s="57"/>
      <c r="AC102" s="57"/>
      <c r="AD102" s="57"/>
      <c r="AE102" s="57"/>
      <c r="AF102" s="82"/>
      <c r="AG102" s="57"/>
      <c r="AH102" s="57"/>
      <c r="AI102" s="57"/>
      <c r="AJ102" s="57"/>
      <c r="AK102" s="82"/>
      <c r="AL102" s="57"/>
      <c r="AM102" s="57"/>
      <c r="AN102" s="57"/>
      <c r="AO102" s="57"/>
      <c r="AP102" s="57"/>
      <c r="AQ102" s="57"/>
      <c r="AR102" s="57"/>
      <c r="AS102" s="57"/>
      <c r="AT102" s="57"/>
      <c r="AU102" s="97"/>
      <c r="AV102" s="97"/>
      <c r="AW102" s="97"/>
      <c r="AX102" s="99"/>
      <c r="BA102" s="138"/>
      <c r="BB102" s="138"/>
      <c r="BC102" s="138"/>
      <c r="BD102" s="138"/>
      <c r="BE102" s="138"/>
      <c r="BF102" s="138"/>
      <c r="BG102" s="138"/>
      <c r="BH102" s="138"/>
      <c r="BI102" s="138"/>
      <c r="BJ102" s="138"/>
      <c r="BK102" s="138"/>
      <c r="BL102" s="138"/>
      <c r="BM102" s="138"/>
      <c r="BN102" s="138"/>
      <c r="BO102" s="138"/>
      <c r="BP102" s="138"/>
      <c r="BQ102" s="138"/>
      <c r="BR102" s="138"/>
      <c r="BS102" s="138"/>
      <c r="BT102" s="138"/>
      <c r="BU102" s="138"/>
      <c r="BV102" s="138"/>
      <c r="BW102" s="138"/>
      <c r="BX102" s="138"/>
      <c r="BY102" s="138"/>
      <c r="BZ102" s="138"/>
      <c r="CA102" s="138"/>
      <c r="CB102" s="138"/>
      <c r="CC102" s="138"/>
      <c r="CD102" s="138"/>
      <c r="CE102" s="138"/>
      <c r="CF102" s="138"/>
      <c r="CG102" s="138"/>
      <c r="CH102" s="138"/>
      <c r="CI102" s="138"/>
      <c r="CJ102" s="138"/>
      <c r="CK102" s="138"/>
      <c r="CL102" s="138"/>
      <c r="CM102" s="138"/>
    </row>
    <row r="103" spans="1:91" ht="40" customHeight="1" x14ac:dyDescent="0.15">
      <c r="C103" s="371" t="s">
        <v>73</v>
      </c>
      <c r="D103" s="371"/>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371"/>
      <c r="AC103" s="371"/>
      <c r="AD103" s="371"/>
      <c r="AE103" s="371"/>
      <c r="AF103" s="371"/>
      <c r="AG103" s="371"/>
      <c r="AH103" s="371"/>
      <c r="AI103" s="371"/>
      <c r="AJ103" s="371"/>
      <c r="AK103" s="371"/>
      <c r="AL103" s="371"/>
      <c r="AM103" s="371"/>
      <c r="AN103" s="371"/>
      <c r="AO103" s="371"/>
      <c r="AP103" s="371"/>
      <c r="AQ103" s="371"/>
      <c r="AR103" s="371"/>
      <c r="AS103" s="371"/>
      <c r="AT103" s="371"/>
      <c r="AU103" s="371"/>
      <c r="AV103" s="371"/>
      <c r="AW103" s="371"/>
      <c r="AX103" s="371"/>
      <c r="BA103" s="138"/>
      <c r="BB103" s="138"/>
      <c r="BC103" s="138"/>
      <c r="BD103" s="138"/>
      <c r="BE103" s="138"/>
      <c r="BF103" s="138"/>
      <c r="BG103" s="138"/>
      <c r="BH103" s="138"/>
      <c r="BI103" s="138"/>
      <c r="BJ103" s="138"/>
      <c r="BK103" s="138"/>
      <c r="BL103" s="138"/>
      <c r="BM103" s="138"/>
      <c r="BN103" s="138"/>
      <c r="BO103" s="138"/>
      <c r="BP103" s="138"/>
      <c r="BQ103" s="138"/>
      <c r="BR103" s="138"/>
      <c r="BS103" s="138"/>
      <c r="BT103" s="138"/>
      <c r="BU103" s="138"/>
      <c r="BV103" s="138"/>
      <c r="BW103" s="138"/>
      <c r="BX103" s="138"/>
      <c r="BY103" s="138"/>
      <c r="BZ103" s="138"/>
      <c r="CA103" s="138"/>
      <c r="CB103" s="138"/>
      <c r="CC103" s="138"/>
      <c r="CD103" s="138"/>
      <c r="CE103" s="138"/>
      <c r="CF103" s="138"/>
      <c r="CG103" s="138"/>
      <c r="CH103" s="138"/>
      <c r="CI103" s="138"/>
      <c r="CJ103" s="138"/>
      <c r="CK103" s="138"/>
      <c r="CL103" s="138"/>
      <c r="CM103" s="138"/>
    </row>
    <row r="104" spans="1:91" ht="18" customHeight="1" x14ac:dyDescent="0.15">
      <c r="C104" s="365"/>
      <c r="D104" s="365"/>
      <c r="BA104" s="138"/>
      <c r="BB104" s="138"/>
      <c r="BC104" s="138"/>
      <c r="BD104" s="138"/>
      <c r="BE104" s="138"/>
      <c r="BF104" s="138"/>
      <c r="BG104" s="138"/>
      <c r="BH104" s="138"/>
      <c r="BI104" s="138"/>
      <c r="BJ104" s="138"/>
      <c r="BK104" s="138"/>
      <c r="BL104" s="138"/>
      <c r="BM104" s="138"/>
      <c r="BN104" s="138"/>
      <c r="BO104" s="138"/>
      <c r="BP104" s="138"/>
      <c r="BQ104" s="138"/>
      <c r="BR104" s="138"/>
      <c r="BS104" s="138"/>
      <c r="BT104" s="138"/>
      <c r="BU104" s="138"/>
      <c r="BV104" s="138"/>
      <c r="BW104" s="138"/>
      <c r="BX104" s="138"/>
      <c r="BY104" s="138"/>
      <c r="BZ104" s="138"/>
      <c r="CA104" s="138"/>
      <c r="CB104" s="138"/>
      <c r="CC104" s="138"/>
      <c r="CD104" s="138"/>
      <c r="CE104" s="138"/>
      <c r="CF104" s="138"/>
      <c r="CG104" s="138"/>
      <c r="CH104" s="138"/>
      <c r="CI104" s="138"/>
      <c r="CJ104" s="138"/>
      <c r="CK104" s="138"/>
      <c r="CL104" s="138"/>
      <c r="CM104" s="138"/>
    </row>
    <row r="105" spans="1:91" x14ac:dyDescent="0.15">
      <c r="A105" s="345"/>
      <c r="B105" s="345"/>
      <c r="C105" s="345"/>
      <c r="D105" s="345"/>
      <c r="E105" s="345"/>
      <c r="F105" s="345"/>
      <c r="G105" s="345"/>
      <c r="H105" s="345"/>
      <c r="I105" s="345"/>
      <c r="J105" s="345"/>
      <c r="K105" s="345"/>
      <c r="L105" s="345"/>
      <c r="M105" s="345"/>
      <c r="N105" s="345"/>
      <c r="O105" s="345"/>
      <c r="P105" s="345"/>
      <c r="Q105" s="345"/>
      <c r="R105" s="345"/>
      <c r="S105" s="345"/>
      <c r="T105" s="345"/>
      <c r="U105" s="345"/>
      <c r="V105" s="345"/>
      <c r="W105" s="345"/>
      <c r="X105" s="345"/>
      <c r="Y105" s="345"/>
      <c r="Z105" s="345"/>
      <c r="AA105" s="345"/>
      <c r="AB105" s="345"/>
      <c r="AC105" s="345"/>
      <c r="AD105" s="345"/>
      <c r="AE105" s="345"/>
      <c r="AF105" s="345"/>
      <c r="AG105" s="345"/>
      <c r="AH105" s="345"/>
      <c r="AI105" s="345"/>
      <c r="AJ105" s="345"/>
      <c r="AK105" s="345"/>
      <c r="AL105" s="345"/>
      <c r="AM105" s="345"/>
      <c r="AN105" s="345"/>
      <c r="AO105" s="345"/>
      <c r="AP105" s="345"/>
      <c r="AQ105" s="345"/>
      <c r="AR105" s="345"/>
      <c r="AS105" s="345"/>
      <c r="AT105" s="345"/>
      <c r="AU105" s="345"/>
      <c r="AV105" s="345"/>
      <c r="AW105" s="345"/>
      <c r="AX105" s="345"/>
      <c r="AY105" s="345"/>
      <c r="AZ105" s="345"/>
      <c r="BA105" s="345"/>
      <c r="BB105" s="345"/>
      <c r="BC105" s="345"/>
      <c r="BD105" s="345"/>
      <c r="BE105" s="345"/>
      <c r="BF105" s="345"/>
      <c r="BG105" s="345"/>
      <c r="BH105" s="345"/>
      <c r="BI105" s="345"/>
      <c r="BJ105" s="345"/>
      <c r="BK105" s="345"/>
      <c r="BL105" s="345"/>
      <c r="BM105" s="345"/>
      <c r="BN105" s="345"/>
      <c r="BO105" s="345"/>
      <c r="BP105" s="345"/>
      <c r="BQ105" s="345"/>
      <c r="BR105" s="138"/>
      <c r="BS105" s="138"/>
      <c r="BT105" s="138"/>
      <c r="BU105" s="138"/>
      <c r="BV105" s="138"/>
      <c r="BW105" s="138"/>
      <c r="BX105" s="138"/>
      <c r="BY105" s="138"/>
      <c r="BZ105" s="138"/>
      <c r="CA105" s="138"/>
      <c r="CB105" s="138"/>
      <c r="CC105" s="138"/>
      <c r="CD105" s="138"/>
      <c r="CE105" s="138"/>
      <c r="CF105" s="138"/>
      <c r="CG105" s="138"/>
      <c r="CH105" s="138"/>
      <c r="CI105" s="138"/>
      <c r="CJ105" s="138"/>
      <c r="CK105" s="138"/>
      <c r="CL105" s="138"/>
      <c r="CM105" s="138"/>
    </row>
    <row r="106" spans="1:91" x14ac:dyDescent="0.15">
      <c r="A106" s="345"/>
      <c r="B106" s="345"/>
      <c r="C106" s="345"/>
      <c r="D106" s="345"/>
      <c r="E106" s="345"/>
      <c r="F106" s="345"/>
      <c r="G106" s="345"/>
      <c r="H106" s="345"/>
      <c r="I106" s="345"/>
      <c r="J106" s="345"/>
      <c r="K106" s="345"/>
      <c r="L106" s="345"/>
      <c r="M106" s="345"/>
      <c r="N106" s="345"/>
      <c r="O106" s="345"/>
      <c r="P106" s="345"/>
      <c r="Q106" s="345"/>
      <c r="R106" s="345"/>
      <c r="S106" s="345"/>
      <c r="T106" s="345"/>
      <c r="U106" s="345"/>
      <c r="V106" s="345"/>
      <c r="W106" s="345"/>
      <c r="X106" s="345"/>
      <c r="Y106" s="345"/>
      <c r="Z106" s="345"/>
      <c r="AA106" s="345"/>
      <c r="AB106" s="345"/>
      <c r="AC106" s="345"/>
      <c r="AD106" s="345"/>
      <c r="AE106" s="345"/>
      <c r="AF106" s="345"/>
      <c r="AG106" s="345"/>
      <c r="AH106" s="345"/>
      <c r="AI106" s="345"/>
      <c r="AJ106" s="345"/>
      <c r="AK106" s="345"/>
      <c r="AL106" s="345"/>
      <c r="AM106" s="345"/>
      <c r="AN106" s="345"/>
      <c r="AO106" s="345"/>
      <c r="AP106" s="345"/>
      <c r="AQ106" s="345"/>
      <c r="AR106" s="345"/>
      <c r="AS106" s="345"/>
      <c r="AT106" s="345"/>
      <c r="AU106" s="345"/>
      <c r="AV106" s="345"/>
      <c r="AW106" s="345"/>
      <c r="AX106" s="345"/>
      <c r="AY106" s="345"/>
      <c r="AZ106" s="345"/>
      <c r="BA106" s="345"/>
      <c r="BB106" s="345"/>
      <c r="BC106" s="345"/>
      <c r="BD106" s="345"/>
      <c r="BE106" s="345"/>
      <c r="BF106" s="345"/>
      <c r="BG106" s="345"/>
      <c r="BH106" s="345"/>
      <c r="BI106" s="345"/>
      <c r="BJ106" s="345"/>
      <c r="BK106" s="345"/>
      <c r="BL106" s="345"/>
      <c r="BM106" s="345"/>
      <c r="BN106" s="345"/>
      <c r="BO106" s="345"/>
      <c r="BP106" s="345"/>
      <c r="BQ106" s="345"/>
      <c r="BR106" s="138"/>
      <c r="BS106" s="138"/>
      <c r="BT106" s="138"/>
      <c r="BU106" s="138"/>
      <c r="BV106" s="138"/>
      <c r="BW106" s="138"/>
      <c r="BX106" s="138"/>
      <c r="BY106" s="138"/>
      <c r="BZ106" s="138"/>
      <c r="CA106" s="138"/>
      <c r="CB106" s="138"/>
      <c r="CC106" s="138"/>
      <c r="CD106" s="138"/>
      <c r="CE106" s="138"/>
      <c r="CF106" s="138"/>
      <c r="CG106" s="138"/>
      <c r="CH106" s="138"/>
      <c r="CI106" s="138"/>
      <c r="CJ106" s="138"/>
      <c r="CK106" s="138"/>
      <c r="CL106" s="138"/>
      <c r="CM106" s="138"/>
    </row>
    <row r="107" spans="1:91" x14ac:dyDescent="0.15">
      <c r="A107" s="345"/>
      <c r="B107" s="345"/>
      <c r="C107" s="345"/>
      <c r="D107" s="345"/>
      <c r="E107" s="345"/>
      <c r="F107" s="345"/>
      <c r="G107" s="345"/>
      <c r="H107" s="345"/>
      <c r="I107" s="345"/>
      <c r="J107" s="345"/>
      <c r="K107" s="345"/>
      <c r="L107" s="345"/>
      <c r="M107" s="345"/>
      <c r="N107" s="345"/>
      <c r="O107" s="345"/>
      <c r="P107" s="345"/>
      <c r="Q107" s="345"/>
      <c r="R107" s="345"/>
      <c r="S107" s="345"/>
      <c r="T107" s="345"/>
      <c r="U107" s="345"/>
      <c r="V107" s="345"/>
      <c r="W107" s="345"/>
      <c r="X107" s="345"/>
      <c r="Y107" s="345"/>
      <c r="Z107" s="345"/>
      <c r="AA107" s="345"/>
      <c r="AB107" s="345"/>
      <c r="AC107" s="345"/>
      <c r="AD107" s="345"/>
      <c r="AE107" s="345"/>
      <c r="AF107" s="345"/>
      <c r="AG107" s="345"/>
      <c r="AH107" s="345"/>
      <c r="AI107" s="345"/>
      <c r="AJ107" s="345"/>
      <c r="AK107" s="345"/>
      <c r="AL107" s="345"/>
      <c r="AM107" s="345"/>
      <c r="AN107" s="345"/>
      <c r="AO107" s="345"/>
      <c r="AP107" s="345"/>
      <c r="AQ107" s="345"/>
      <c r="AR107" s="345"/>
      <c r="AS107" s="345"/>
      <c r="AT107" s="345"/>
      <c r="AU107" s="345"/>
      <c r="AV107" s="345"/>
      <c r="AW107" s="345"/>
      <c r="AX107" s="345"/>
      <c r="AY107" s="345"/>
      <c r="AZ107" s="345"/>
      <c r="BA107" s="345"/>
      <c r="BB107" s="345"/>
      <c r="BC107" s="345"/>
      <c r="BD107" s="345"/>
      <c r="BE107" s="345"/>
      <c r="BF107" s="345"/>
      <c r="BG107" s="345"/>
      <c r="BH107" s="345"/>
      <c r="BI107" s="345"/>
      <c r="BJ107" s="345"/>
      <c r="BK107" s="345"/>
      <c r="BL107" s="345"/>
      <c r="BM107" s="345"/>
      <c r="BN107" s="345"/>
      <c r="BO107" s="345"/>
      <c r="BP107" s="345"/>
      <c r="BQ107" s="345"/>
      <c r="BR107" s="138"/>
      <c r="BS107" s="138"/>
      <c r="BT107" s="138"/>
      <c r="BU107" s="138"/>
      <c r="BV107" s="138"/>
      <c r="BW107" s="138"/>
      <c r="BX107" s="138"/>
      <c r="BY107" s="138"/>
      <c r="BZ107" s="138"/>
      <c r="CA107" s="138"/>
      <c r="CB107" s="138"/>
      <c r="CC107" s="138"/>
      <c r="CD107" s="138"/>
      <c r="CE107" s="138"/>
      <c r="CF107" s="138"/>
      <c r="CG107" s="138"/>
      <c r="CH107" s="138"/>
      <c r="CI107" s="138"/>
      <c r="CJ107" s="138"/>
      <c r="CK107" s="138"/>
      <c r="CL107" s="138"/>
      <c r="CM107" s="138"/>
    </row>
    <row r="108" spans="1:91" x14ac:dyDescent="0.15">
      <c r="A108" s="345"/>
      <c r="B108" s="345"/>
      <c r="C108" s="345"/>
      <c r="D108" s="345"/>
      <c r="E108" s="345"/>
      <c r="F108" s="345"/>
      <c r="G108" s="345"/>
      <c r="H108" s="345"/>
      <c r="I108" s="345"/>
      <c r="J108" s="345"/>
      <c r="K108" s="345"/>
      <c r="L108" s="345"/>
      <c r="M108" s="345"/>
      <c r="N108" s="345"/>
      <c r="O108" s="345"/>
      <c r="P108" s="345"/>
      <c r="Q108" s="345"/>
      <c r="R108" s="345"/>
      <c r="S108" s="345"/>
      <c r="T108" s="345"/>
      <c r="U108" s="345"/>
      <c r="V108" s="345"/>
      <c r="W108" s="345"/>
      <c r="X108" s="345"/>
      <c r="Y108" s="345"/>
      <c r="Z108" s="345"/>
      <c r="AA108" s="345"/>
      <c r="AB108" s="345"/>
      <c r="AC108" s="345"/>
      <c r="AD108" s="345"/>
      <c r="AE108" s="345"/>
      <c r="AF108" s="345"/>
      <c r="AG108" s="345"/>
      <c r="AH108" s="345"/>
      <c r="AI108" s="345"/>
      <c r="AJ108" s="345"/>
      <c r="AK108" s="345"/>
      <c r="AL108" s="345"/>
      <c r="AM108" s="345"/>
      <c r="AN108" s="345"/>
      <c r="AO108" s="345"/>
      <c r="AP108" s="345"/>
      <c r="AQ108" s="345"/>
      <c r="AR108" s="345"/>
      <c r="AS108" s="345"/>
      <c r="AT108" s="345"/>
      <c r="AU108" s="345"/>
      <c r="AV108" s="345"/>
      <c r="AW108" s="345"/>
      <c r="AX108" s="345"/>
      <c r="AY108" s="345"/>
      <c r="AZ108" s="345"/>
      <c r="BA108" s="345"/>
      <c r="BB108" s="345"/>
      <c r="BC108" s="345"/>
      <c r="BD108" s="345"/>
      <c r="BE108" s="345"/>
      <c r="BF108" s="345"/>
      <c r="BG108" s="345"/>
      <c r="BH108" s="345"/>
      <c r="BI108" s="345"/>
      <c r="BJ108" s="345"/>
      <c r="BK108" s="345"/>
      <c r="BL108" s="345"/>
      <c r="BM108" s="345"/>
      <c r="BN108" s="345"/>
      <c r="BO108" s="345"/>
      <c r="BP108" s="345"/>
      <c r="BQ108" s="345"/>
      <c r="BR108" s="138"/>
      <c r="BS108" s="138"/>
      <c r="BT108" s="138"/>
      <c r="BU108" s="138"/>
      <c r="BV108" s="138"/>
      <c r="BW108" s="138"/>
      <c r="BX108" s="138"/>
      <c r="BY108" s="138"/>
      <c r="BZ108" s="138"/>
      <c r="CA108" s="138"/>
      <c r="CB108" s="138"/>
      <c r="CC108" s="138"/>
      <c r="CD108" s="138"/>
      <c r="CE108" s="138"/>
      <c r="CF108" s="138"/>
      <c r="CG108" s="138"/>
      <c r="CH108" s="138"/>
      <c r="CI108" s="138"/>
      <c r="CJ108" s="138"/>
      <c r="CK108" s="138"/>
      <c r="CL108" s="138"/>
      <c r="CM108" s="138"/>
    </row>
    <row r="109" spans="1:91" x14ac:dyDescent="0.15">
      <c r="A109" s="345"/>
      <c r="B109" s="345"/>
      <c r="C109" s="345"/>
      <c r="D109" s="345"/>
      <c r="E109" s="345"/>
      <c r="F109" s="345"/>
      <c r="G109" s="345"/>
      <c r="H109" s="345"/>
      <c r="I109" s="345"/>
      <c r="J109" s="345"/>
      <c r="K109" s="345"/>
      <c r="L109" s="345"/>
      <c r="M109" s="345"/>
      <c r="N109" s="345"/>
      <c r="O109" s="345"/>
      <c r="P109" s="345"/>
      <c r="Q109" s="345"/>
      <c r="R109" s="345"/>
      <c r="S109" s="345"/>
      <c r="T109" s="345"/>
      <c r="U109" s="345"/>
      <c r="V109" s="345"/>
      <c r="W109" s="345"/>
      <c r="X109" s="345"/>
      <c r="Y109" s="345"/>
      <c r="Z109" s="345"/>
      <c r="AA109" s="345"/>
      <c r="AB109" s="345"/>
      <c r="AC109" s="345"/>
      <c r="AD109" s="345"/>
      <c r="AE109" s="345"/>
      <c r="AF109" s="345"/>
      <c r="AG109" s="345"/>
      <c r="AH109" s="345"/>
      <c r="AI109" s="345"/>
      <c r="AJ109" s="345"/>
      <c r="AK109" s="345"/>
      <c r="AL109" s="345"/>
      <c r="AM109" s="345"/>
      <c r="AN109" s="345"/>
      <c r="AO109" s="345"/>
      <c r="AP109" s="345"/>
      <c r="AQ109" s="345"/>
      <c r="AR109" s="345"/>
      <c r="AS109" s="345"/>
      <c r="AT109" s="345"/>
      <c r="AU109" s="345"/>
      <c r="AV109" s="345"/>
      <c r="AW109" s="345"/>
      <c r="AX109" s="345"/>
      <c r="AY109" s="345"/>
      <c r="AZ109" s="345"/>
      <c r="BA109" s="345"/>
      <c r="BB109" s="345"/>
      <c r="BC109" s="345"/>
      <c r="BD109" s="345"/>
      <c r="BE109" s="345"/>
      <c r="BF109" s="345"/>
      <c r="BG109" s="345"/>
      <c r="BH109" s="345"/>
      <c r="BI109" s="345"/>
      <c r="BJ109" s="345"/>
      <c r="BK109" s="345"/>
      <c r="BL109" s="345"/>
      <c r="BM109" s="345"/>
      <c r="BN109" s="345"/>
      <c r="BO109" s="345"/>
      <c r="BP109" s="345"/>
      <c r="BQ109" s="345"/>
      <c r="BR109" s="138"/>
      <c r="BS109" s="138"/>
      <c r="BT109" s="138"/>
      <c r="BU109" s="138"/>
      <c r="BV109" s="138"/>
      <c r="BW109" s="138"/>
      <c r="BX109" s="138"/>
      <c r="BY109" s="138"/>
      <c r="BZ109" s="138"/>
      <c r="CA109" s="138"/>
      <c r="CB109" s="138"/>
      <c r="CC109" s="138"/>
      <c r="CD109" s="138"/>
      <c r="CE109" s="138"/>
      <c r="CF109" s="138"/>
      <c r="CG109" s="138"/>
      <c r="CH109" s="138"/>
      <c r="CI109" s="138"/>
      <c r="CJ109" s="138"/>
      <c r="CK109" s="138"/>
      <c r="CL109" s="138"/>
      <c r="CM109" s="138"/>
    </row>
    <row r="110" spans="1:91" x14ac:dyDescent="0.15">
      <c r="A110" s="345"/>
      <c r="B110" s="345"/>
      <c r="C110" s="345"/>
      <c r="D110" s="345"/>
      <c r="E110" s="345"/>
      <c r="F110" s="345"/>
      <c r="G110" s="345"/>
      <c r="H110" s="345"/>
      <c r="I110" s="345"/>
      <c r="J110" s="345"/>
      <c r="K110" s="345"/>
      <c r="L110" s="345"/>
      <c r="M110" s="345"/>
      <c r="N110" s="345"/>
      <c r="O110" s="345"/>
      <c r="P110" s="345"/>
      <c r="Q110" s="345"/>
      <c r="R110" s="345"/>
      <c r="S110" s="345"/>
      <c r="T110" s="345"/>
      <c r="U110" s="345"/>
      <c r="V110" s="345"/>
      <c r="W110" s="345"/>
      <c r="X110" s="345"/>
      <c r="Y110" s="345"/>
      <c r="Z110" s="345"/>
      <c r="AA110" s="345"/>
      <c r="AB110" s="345"/>
      <c r="AC110" s="345"/>
      <c r="AD110" s="345"/>
      <c r="AE110" s="345"/>
      <c r="AF110" s="345"/>
      <c r="AG110" s="345"/>
      <c r="AH110" s="345"/>
      <c r="AI110" s="345"/>
      <c r="AJ110" s="345"/>
      <c r="AK110" s="345"/>
      <c r="AL110" s="345"/>
      <c r="AM110" s="345"/>
      <c r="AN110" s="345"/>
      <c r="AO110" s="345"/>
      <c r="AP110" s="345"/>
      <c r="AQ110" s="345"/>
      <c r="AR110" s="345"/>
      <c r="AS110" s="345"/>
      <c r="AT110" s="345"/>
      <c r="AU110" s="345"/>
      <c r="AV110" s="345"/>
      <c r="AW110" s="345"/>
      <c r="AX110" s="345"/>
      <c r="AY110" s="345"/>
      <c r="AZ110" s="345"/>
      <c r="BA110" s="345"/>
      <c r="BB110" s="345"/>
      <c r="BC110" s="345"/>
      <c r="BD110" s="345"/>
      <c r="BE110" s="345"/>
      <c r="BF110" s="345"/>
      <c r="BG110" s="345"/>
      <c r="BH110" s="345"/>
      <c r="BI110" s="345"/>
      <c r="BJ110" s="345"/>
      <c r="BK110" s="345"/>
      <c r="BL110" s="345"/>
      <c r="BM110" s="345"/>
      <c r="BN110" s="345"/>
      <c r="BO110" s="345"/>
      <c r="BP110" s="345"/>
      <c r="BQ110" s="345"/>
      <c r="BR110" s="138"/>
      <c r="BS110" s="138"/>
      <c r="BT110" s="138"/>
      <c r="BU110" s="138"/>
      <c r="BV110" s="138"/>
      <c r="BW110" s="138"/>
      <c r="BX110" s="138"/>
      <c r="BY110" s="138"/>
      <c r="BZ110" s="138"/>
      <c r="CA110" s="138"/>
      <c r="CB110" s="138"/>
      <c r="CC110" s="138"/>
      <c r="CD110" s="138"/>
      <c r="CE110" s="138"/>
      <c r="CF110" s="138"/>
      <c r="CG110" s="138"/>
      <c r="CH110" s="138"/>
      <c r="CI110" s="138"/>
      <c r="CJ110" s="138"/>
      <c r="CK110" s="138"/>
      <c r="CL110" s="138"/>
      <c r="CM110" s="138"/>
    </row>
    <row r="111" spans="1:91" x14ac:dyDescent="0.15">
      <c r="A111" s="345"/>
      <c r="B111" s="345"/>
      <c r="C111" s="345"/>
      <c r="D111" s="345"/>
      <c r="E111" s="345"/>
      <c r="F111" s="345"/>
      <c r="G111" s="345"/>
      <c r="H111" s="345"/>
      <c r="I111" s="345"/>
      <c r="J111" s="345"/>
      <c r="K111" s="345"/>
      <c r="L111" s="345"/>
      <c r="M111" s="345"/>
      <c r="N111" s="345"/>
      <c r="O111" s="345"/>
      <c r="P111" s="345"/>
      <c r="Q111" s="345"/>
      <c r="R111" s="345"/>
      <c r="S111" s="345"/>
      <c r="T111" s="345"/>
      <c r="U111" s="345"/>
      <c r="V111" s="345"/>
      <c r="W111" s="345"/>
      <c r="X111" s="345"/>
      <c r="Y111" s="345"/>
      <c r="Z111" s="345"/>
      <c r="AA111" s="345"/>
      <c r="AB111" s="345"/>
      <c r="AC111" s="345"/>
      <c r="AD111" s="345"/>
      <c r="AE111" s="345"/>
      <c r="AF111" s="345"/>
      <c r="AG111" s="345"/>
      <c r="AH111" s="345"/>
      <c r="AI111" s="345"/>
      <c r="AJ111" s="345"/>
      <c r="AK111" s="345"/>
      <c r="AL111" s="345"/>
      <c r="AM111" s="345"/>
      <c r="AN111" s="345"/>
      <c r="AO111" s="345"/>
      <c r="AP111" s="345"/>
      <c r="AQ111" s="345"/>
      <c r="AR111" s="345"/>
      <c r="AS111" s="345"/>
      <c r="AT111" s="345"/>
      <c r="AU111" s="345"/>
      <c r="AV111" s="345"/>
      <c r="AW111" s="345"/>
      <c r="AX111" s="345"/>
      <c r="AY111" s="345"/>
      <c r="AZ111" s="345"/>
      <c r="BA111" s="345"/>
      <c r="BB111" s="345"/>
      <c r="BC111" s="345"/>
      <c r="BD111" s="345"/>
      <c r="BE111" s="345"/>
      <c r="BF111" s="345"/>
      <c r="BG111" s="345"/>
      <c r="BH111" s="345"/>
      <c r="BI111" s="345"/>
      <c r="BJ111" s="345"/>
      <c r="BK111" s="345"/>
      <c r="BL111" s="345"/>
      <c r="BM111" s="345"/>
      <c r="BN111" s="345"/>
      <c r="BO111" s="345"/>
      <c r="BP111" s="345"/>
      <c r="BQ111" s="345"/>
      <c r="BR111" s="138"/>
      <c r="BS111" s="138"/>
      <c r="BT111" s="138"/>
      <c r="BU111" s="138"/>
      <c r="BV111" s="138"/>
      <c r="BW111" s="138"/>
      <c r="BX111" s="138"/>
      <c r="BY111" s="138"/>
      <c r="BZ111" s="138"/>
      <c r="CA111" s="138"/>
      <c r="CB111" s="138"/>
      <c r="CC111" s="138"/>
      <c r="CD111" s="138"/>
      <c r="CE111" s="138"/>
      <c r="CF111" s="138"/>
      <c r="CG111" s="138"/>
      <c r="CH111" s="138"/>
      <c r="CI111" s="138"/>
      <c r="CJ111" s="138"/>
      <c r="CK111" s="138"/>
      <c r="CL111" s="138"/>
      <c r="CM111" s="138"/>
    </row>
    <row r="112" spans="1:91" x14ac:dyDescent="0.15">
      <c r="A112" s="345"/>
      <c r="B112" s="345"/>
      <c r="C112" s="345"/>
      <c r="D112" s="345"/>
      <c r="E112" s="345"/>
      <c r="F112" s="345"/>
      <c r="G112" s="345"/>
      <c r="H112" s="345"/>
      <c r="I112" s="345"/>
      <c r="J112" s="345"/>
      <c r="K112" s="345"/>
      <c r="L112" s="345"/>
      <c r="M112" s="345"/>
      <c r="N112" s="345"/>
      <c r="O112" s="345"/>
      <c r="P112" s="345"/>
      <c r="Q112" s="345"/>
      <c r="R112" s="345"/>
      <c r="S112" s="345"/>
      <c r="T112" s="345"/>
      <c r="U112" s="345"/>
      <c r="V112" s="345"/>
      <c r="W112" s="345"/>
      <c r="X112" s="345"/>
      <c r="Y112" s="345"/>
      <c r="Z112" s="345"/>
      <c r="AA112" s="345"/>
      <c r="AB112" s="345"/>
      <c r="AC112" s="345"/>
      <c r="AD112" s="345"/>
      <c r="AE112" s="345"/>
      <c r="AF112" s="345"/>
      <c r="AG112" s="345"/>
      <c r="AH112" s="345"/>
      <c r="AI112" s="345"/>
      <c r="AJ112" s="345"/>
      <c r="AK112" s="345"/>
      <c r="AL112" s="345"/>
      <c r="AM112" s="345"/>
      <c r="AN112" s="345"/>
      <c r="AO112" s="345"/>
      <c r="AP112" s="345"/>
      <c r="AQ112" s="345"/>
      <c r="AR112" s="345"/>
      <c r="AS112" s="345"/>
      <c r="AT112" s="345"/>
      <c r="AU112" s="345"/>
      <c r="AV112" s="345"/>
      <c r="AW112" s="345"/>
      <c r="AX112" s="345"/>
      <c r="AY112" s="345"/>
      <c r="AZ112" s="345"/>
      <c r="BA112" s="345"/>
      <c r="BB112" s="345"/>
      <c r="BC112" s="345"/>
      <c r="BD112" s="345"/>
      <c r="BE112" s="345"/>
      <c r="BF112" s="345"/>
      <c r="BG112" s="345"/>
      <c r="BH112" s="345"/>
      <c r="BI112" s="345"/>
      <c r="BJ112" s="345"/>
      <c r="BK112" s="345"/>
      <c r="BL112" s="345"/>
      <c r="BM112" s="345"/>
      <c r="BN112" s="345"/>
      <c r="BO112" s="345"/>
      <c r="BP112" s="345"/>
      <c r="BQ112" s="345"/>
      <c r="BR112" s="138"/>
      <c r="BS112" s="138"/>
      <c r="BT112" s="138"/>
      <c r="BU112" s="138"/>
      <c r="BV112" s="138"/>
      <c r="BW112" s="138"/>
      <c r="BX112" s="138"/>
      <c r="BY112" s="138"/>
      <c r="BZ112" s="138"/>
      <c r="CA112" s="138"/>
      <c r="CB112" s="138"/>
      <c r="CC112" s="138"/>
      <c r="CD112" s="138"/>
      <c r="CE112" s="138"/>
      <c r="CF112" s="138"/>
      <c r="CG112" s="138"/>
      <c r="CH112" s="138"/>
      <c r="CI112" s="138"/>
      <c r="CJ112" s="138"/>
      <c r="CK112" s="138"/>
      <c r="CL112" s="138"/>
      <c r="CM112" s="138"/>
    </row>
    <row r="113" spans="1:91" x14ac:dyDescent="0.15">
      <c r="A113" s="345"/>
      <c r="B113" s="345"/>
      <c r="C113" s="345"/>
      <c r="D113" s="345"/>
      <c r="E113" s="345"/>
      <c r="F113" s="345"/>
      <c r="G113" s="345"/>
      <c r="H113" s="345"/>
      <c r="I113" s="345"/>
      <c r="J113" s="345"/>
      <c r="K113" s="345"/>
      <c r="L113" s="345"/>
      <c r="M113" s="345"/>
      <c r="N113" s="345"/>
      <c r="O113" s="345"/>
      <c r="P113" s="345"/>
      <c r="Q113" s="345"/>
      <c r="R113" s="345"/>
      <c r="S113" s="345"/>
      <c r="T113" s="345"/>
      <c r="U113" s="345"/>
      <c r="V113" s="345"/>
      <c r="W113" s="345"/>
      <c r="X113" s="345"/>
      <c r="Y113" s="345"/>
      <c r="Z113" s="345"/>
      <c r="AA113" s="345"/>
      <c r="AB113" s="345"/>
      <c r="AC113" s="345"/>
      <c r="AD113" s="345"/>
      <c r="AE113" s="345"/>
      <c r="AF113" s="345"/>
      <c r="AG113" s="345"/>
      <c r="AH113" s="345"/>
      <c r="AI113" s="345"/>
      <c r="AJ113" s="345"/>
      <c r="AK113" s="345"/>
      <c r="AL113" s="345"/>
      <c r="AM113" s="345"/>
      <c r="AN113" s="345"/>
      <c r="AO113" s="345"/>
      <c r="AP113" s="345"/>
      <c r="AQ113" s="345"/>
      <c r="AR113" s="345"/>
      <c r="AS113" s="345"/>
      <c r="AT113" s="345"/>
      <c r="AU113" s="345"/>
      <c r="AV113" s="345"/>
      <c r="AW113" s="345"/>
      <c r="AX113" s="345"/>
      <c r="AY113" s="345"/>
      <c r="AZ113" s="345"/>
      <c r="BA113" s="345"/>
      <c r="BB113" s="345"/>
      <c r="BC113" s="345"/>
      <c r="BD113" s="345"/>
      <c r="BE113" s="345"/>
      <c r="BF113" s="345"/>
      <c r="BG113" s="345"/>
      <c r="BH113" s="345"/>
      <c r="BI113" s="345"/>
      <c r="BJ113" s="345"/>
      <c r="BK113" s="345"/>
      <c r="BL113" s="345"/>
      <c r="BM113" s="345"/>
      <c r="BN113" s="345"/>
      <c r="BO113" s="345"/>
      <c r="BP113" s="345"/>
      <c r="BQ113" s="345"/>
      <c r="BR113" s="138"/>
      <c r="BS113" s="138"/>
      <c r="BT113" s="138"/>
      <c r="BU113" s="138"/>
      <c r="BV113" s="138"/>
      <c r="BW113" s="138"/>
      <c r="BX113" s="138"/>
      <c r="BY113" s="138"/>
      <c r="BZ113" s="138"/>
      <c r="CA113" s="138"/>
      <c r="CB113" s="138"/>
      <c r="CC113" s="138"/>
      <c r="CD113" s="138"/>
      <c r="CE113" s="138"/>
      <c r="CF113" s="138"/>
      <c r="CG113" s="138"/>
      <c r="CH113" s="138"/>
      <c r="CI113" s="138"/>
      <c r="CJ113" s="138"/>
      <c r="CK113" s="138"/>
      <c r="CL113" s="138"/>
      <c r="CM113" s="138"/>
    </row>
    <row r="114" spans="1:91" x14ac:dyDescent="0.15">
      <c r="A114" s="345"/>
      <c r="B114" s="345"/>
      <c r="C114" s="345"/>
      <c r="D114" s="345"/>
      <c r="E114" s="345"/>
      <c r="F114" s="345"/>
      <c r="G114" s="345"/>
      <c r="H114" s="345"/>
      <c r="I114" s="345"/>
      <c r="J114" s="345"/>
      <c r="K114" s="345"/>
      <c r="L114" s="345"/>
      <c r="M114" s="345"/>
      <c r="N114" s="345"/>
      <c r="O114" s="345"/>
      <c r="P114" s="345"/>
      <c r="Q114" s="345"/>
      <c r="R114" s="345"/>
      <c r="S114" s="345"/>
      <c r="T114" s="345"/>
      <c r="U114" s="345"/>
      <c r="V114" s="345"/>
      <c r="W114" s="345"/>
      <c r="X114" s="345"/>
      <c r="Y114" s="345"/>
      <c r="Z114" s="345"/>
      <c r="AA114" s="345"/>
      <c r="AB114" s="345"/>
      <c r="AC114" s="345"/>
      <c r="AD114" s="345"/>
      <c r="AE114" s="345"/>
      <c r="AF114" s="345"/>
      <c r="AG114" s="345"/>
      <c r="AH114" s="345"/>
      <c r="AI114" s="345"/>
      <c r="AJ114" s="345"/>
      <c r="AK114" s="345"/>
      <c r="AL114" s="345"/>
      <c r="AM114" s="345"/>
      <c r="AN114" s="345"/>
      <c r="AO114" s="345"/>
      <c r="AP114" s="345"/>
      <c r="AQ114" s="345"/>
      <c r="AR114" s="345"/>
      <c r="AS114" s="345"/>
      <c r="AT114" s="345"/>
      <c r="AU114" s="345"/>
      <c r="AV114" s="345"/>
      <c r="AW114" s="345"/>
      <c r="AX114" s="345"/>
      <c r="AY114" s="345"/>
      <c r="AZ114" s="345"/>
      <c r="BA114" s="345"/>
      <c r="BB114" s="345"/>
      <c r="BC114" s="345"/>
      <c r="BD114" s="345"/>
      <c r="BE114" s="345"/>
      <c r="BF114" s="345"/>
      <c r="BG114" s="345"/>
      <c r="BH114" s="345"/>
      <c r="BI114" s="345"/>
      <c r="BJ114" s="345"/>
      <c r="BK114" s="345"/>
      <c r="BL114" s="345"/>
      <c r="BM114" s="345"/>
      <c r="BN114" s="345"/>
      <c r="BO114" s="345"/>
      <c r="BP114" s="345"/>
      <c r="BQ114" s="345"/>
      <c r="BR114" s="138"/>
      <c r="BS114" s="138"/>
      <c r="BT114" s="138"/>
      <c r="BU114" s="138"/>
      <c r="BV114" s="138"/>
      <c r="BW114" s="138"/>
      <c r="BX114" s="138"/>
      <c r="BY114" s="138"/>
      <c r="BZ114" s="138"/>
      <c r="CA114" s="138"/>
      <c r="CB114" s="138"/>
      <c r="CC114" s="138"/>
      <c r="CD114" s="138"/>
      <c r="CE114" s="138"/>
      <c r="CF114" s="138"/>
      <c r="CG114" s="138"/>
      <c r="CH114" s="138"/>
      <c r="CI114" s="138"/>
      <c r="CJ114" s="138"/>
      <c r="CK114" s="138"/>
      <c r="CL114" s="138"/>
      <c r="CM114" s="138"/>
    </row>
    <row r="115" spans="1:91" x14ac:dyDescent="0.15">
      <c r="A115" s="138"/>
      <c r="B115" s="140"/>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c r="AG115" s="138"/>
      <c r="AH115" s="138"/>
      <c r="AI115" s="138"/>
      <c r="AJ115" s="138"/>
      <c r="AK115" s="138"/>
      <c r="AL115" s="138"/>
      <c r="AM115" s="138"/>
      <c r="AN115" s="138"/>
      <c r="AO115" s="138"/>
      <c r="AP115" s="138"/>
      <c r="AQ115" s="138"/>
      <c r="AR115" s="138"/>
      <c r="AS115" s="138"/>
      <c r="AT115" s="138"/>
      <c r="AU115" s="138"/>
      <c r="AV115" s="138"/>
      <c r="AW115" s="138"/>
      <c r="AX115" s="138"/>
      <c r="AY115" s="138"/>
      <c r="AZ115" s="138"/>
      <c r="BA115" s="138"/>
      <c r="BB115" s="138"/>
      <c r="BC115" s="138"/>
      <c r="BD115" s="138"/>
      <c r="BE115" s="138"/>
      <c r="BF115" s="138"/>
      <c r="BG115" s="138"/>
      <c r="BH115" s="138"/>
      <c r="BI115" s="138"/>
      <c r="BJ115" s="138"/>
      <c r="BK115" s="138"/>
      <c r="BL115" s="138"/>
      <c r="BM115" s="138"/>
      <c r="BN115" s="138"/>
      <c r="BO115" s="138"/>
      <c r="BP115" s="138"/>
      <c r="BQ115" s="138"/>
      <c r="BR115" s="138"/>
      <c r="BS115" s="138"/>
      <c r="BT115" s="138"/>
      <c r="BU115" s="138"/>
      <c r="BV115" s="138"/>
      <c r="BW115" s="138"/>
      <c r="BX115" s="138"/>
      <c r="BY115" s="138"/>
      <c r="BZ115" s="138"/>
      <c r="CA115" s="138"/>
      <c r="CB115" s="138"/>
      <c r="CC115" s="138"/>
      <c r="CD115" s="138"/>
      <c r="CE115" s="138"/>
      <c r="CF115" s="138"/>
      <c r="CG115" s="138"/>
      <c r="CH115" s="138"/>
      <c r="CI115" s="138"/>
      <c r="CJ115" s="138"/>
      <c r="CK115" s="138"/>
      <c r="CL115" s="138"/>
      <c r="CM115" s="138"/>
    </row>
    <row r="116" spans="1:91" x14ac:dyDescent="0.15">
      <c r="A116" s="138"/>
      <c r="B116" s="140"/>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8"/>
      <c r="AC116" s="138"/>
      <c r="AD116" s="138"/>
      <c r="AE116" s="138"/>
      <c r="AF116" s="138"/>
      <c r="AG116" s="138"/>
      <c r="AH116" s="138"/>
      <c r="AI116" s="138"/>
      <c r="AJ116" s="138"/>
      <c r="AK116" s="138"/>
      <c r="AL116" s="138"/>
      <c r="AM116" s="138"/>
      <c r="AN116" s="138"/>
      <c r="AO116" s="138"/>
      <c r="AP116" s="138"/>
      <c r="AQ116" s="138"/>
      <c r="AR116" s="138"/>
      <c r="AS116" s="138"/>
      <c r="AT116" s="138"/>
      <c r="AU116" s="138"/>
      <c r="AV116" s="138"/>
      <c r="AW116" s="138"/>
      <c r="AX116" s="138"/>
      <c r="AY116" s="138"/>
      <c r="AZ116" s="138"/>
      <c r="BA116" s="138"/>
      <c r="BB116" s="138"/>
      <c r="BC116" s="138"/>
      <c r="BD116" s="138"/>
      <c r="BE116" s="138"/>
      <c r="BF116" s="138"/>
      <c r="BG116" s="138"/>
      <c r="BH116" s="138"/>
      <c r="BI116" s="138"/>
      <c r="BJ116" s="138"/>
      <c r="BK116" s="138"/>
      <c r="BL116" s="138"/>
      <c r="BM116" s="138"/>
      <c r="BN116" s="138"/>
      <c r="BO116" s="138"/>
      <c r="BP116" s="138"/>
      <c r="BQ116" s="138"/>
      <c r="BR116" s="138"/>
      <c r="BS116" s="138"/>
      <c r="BT116" s="138"/>
      <c r="BU116" s="138"/>
      <c r="BV116" s="138"/>
      <c r="BW116" s="138"/>
      <c r="BX116" s="138"/>
      <c r="BY116" s="138"/>
      <c r="BZ116" s="138"/>
      <c r="CA116" s="138"/>
      <c r="CB116" s="138"/>
      <c r="CC116" s="138"/>
      <c r="CD116" s="138"/>
      <c r="CE116" s="138"/>
      <c r="CF116" s="138"/>
      <c r="CG116" s="138"/>
      <c r="CH116" s="138"/>
      <c r="CI116" s="138"/>
      <c r="CJ116" s="138"/>
      <c r="CK116" s="138"/>
      <c r="CL116" s="138"/>
      <c r="CM116" s="138"/>
    </row>
    <row r="117" spans="1:91" x14ac:dyDescent="0.15">
      <c r="A117" s="138"/>
      <c r="B117" s="140"/>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c r="Z117" s="138"/>
      <c r="AA117" s="138"/>
      <c r="AB117" s="138"/>
      <c r="AC117" s="138"/>
      <c r="AD117" s="138"/>
      <c r="AE117" s="138"/>
      <c r="AF117" s="138"/>
      <c r="AG117" s="138"/>
      <c r="AH117" s="138"/>
      <c r="AI117" s="138"/>
      <c r="AJ117" s="138"/>
      <c r="AK117" s="138"/>
      <c r="AL117" s="138"/>
      <c r="AM117" s="138"/>
      <c r="AN117" s="138"/>
      <c r="AO117" s="138"/>
      <c r="AP117" s="138"/>
      <c r="AQ117" s="138"/>
      <c r="AR117" s="138"/>
      <c r="AS117" s="138"/>
      <c r="AT117" s="138"/>
      <c r="AU117" s="138"/>
      <c r="AV117" s="138"/>
      <c r="AW117" s="138"/>
      <c r="AX117" s="138"/>
      <c r="AY117" s="138"/>
      <c r="AZ117" s="138"/>
      <c r="BA117" s="138"/>
      <c r="BB117" s="138"/>
      <c r="BC117" s="138"/>
      <c r="BD117" s="138"/>
      <c r="BE117" s="138"/>
      <c r="BF117" s="138"/>
      <c r="BG117" s="138"/>
      <c r="BH117" s="138"/>
      <c r="BI117" s="138"/>
      <c r="BJ117" s="138"/>
      <c r="BK117" s="138"/>
      <c r="BL117" s="138"/>
      <c r="BM117" s="138"/>
      <c r="BN117" s="138"/>
      <c r="BO117" s="138"/>
      <c r="BP117" s="138"/>
      <c r="BQ117" s="138"/>
      <c r="BR117" s="138"/>
      <c r="BS117" s="138"/>
      <c r="BT117" s="138"/>
      <c r="BU117" s="138"/>
      <c r="BV117" s="138"/>
      <c r="BW117" s="138"/>
      <c r="BX117" s="138"/>
      <c r="BY117" s="138"/>
      <c r="BZ117" s="138"/>
      <c r="CA117" s="138"/>
      <c r="CB117" s="138"/>
      <c r="CC117" s="138"/>
      <c r="CD117" s="138"/>
      <c r="CE117" s="138"/>
      <c r="CF117" s="138"/>
      <c r="CG117" s="138"/>
      <c r="CH117" s="138"/>
      <c r="CI117" s="138"/>
      <c r="CJ117" s="138"/>
      <c r="CK117" s="138"/>
      <c r="CL117" s="138"/>
      <c r="CM117" s="138"/>
    </row>
    <row r="118" spans="1:91" x14ac:dyDescent="0.15">
      <c r="A118" s="138"/>
      <c r="B118" s="140"/>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c r="BU118" s="138"/>
      <c r="BV118" s="138"/>
      <c r="BW118" s="138"/>
      <c r="BX118" s="138"/>
      <c r="BY118" s="138"/>
      <c r="BZ118" s="138"/>
      <c r="CA118" s="138"/>
      <c r="CB118" s="138"/>
      <c r="CC118" s="138"/>
      <c r="CD118" s="138"/>
      <c r="CE118" s="138"/>
      <c r="CF118" s="138"/>
      <c r="CG118" s="138"/>
      <c r="CH118" s="138"/>
      <c r="CI118" s="138"/>
      <c r="CJ118" s="138"/>
      <c r="CK118" s="138"/>
      <c r="CL118" s="138"/>
      <c r="CM118" s="138"/>
    </row>
    <row r="119" spans="1:91" x14ac:dyDescent="0.15">
      <c r="A119" s="138"/>
      <c r="B119" s="140"/>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c r="AG119" s="138"/>
      <c r="AH119" s="138"/>
      <c r="AI119" s="138"/>
      <c r="AJ119" s="138"/>
      <c r="AK119" s="138"/>
      <c r="AL119" s="138"/>
      <c r="AM119" s="138"/>
      <c r="AN119" s="138"/>
      <c r="AO119" s="138"/>
      <c r="AP119" s="138"/>
      <c r="AQ119" s="138"/>
      <c r="AR119" s="138"/>
      <c r="AS119" s="138"/>
      <c r="AT119" s="138"/>
      <c r="AU119" s="138"/>
      <c r="AV119" s="138"/>
      <c r="AW119" s="138"/>
      <c r="AX119" s="138"/>
      <c r="AY119" s="138"/>
      <c r="AZ119" s="138"/>
      <c r="BA119" s="138"/>
      <c r="BB119" s="138"/>
      <c r="BC119" s="138"/>
      <c r="BD119" s="138"/>
      <c r="BE119" s="138"/>
      <c r="BF119" s="138"/>
      <c r="BG119" s="138"/>
      <c r="BH119" s="138"/>
      <c r="BI119" s="138"/>
      <c r="BJ119" s="138"/>
      <c r="BK119" s="138"/>
      <c r="BL119" s="138"/>
      <c r="BM119" s="138"/>
      <c r="BN119" s="138"/>
      <c r="BO119" s="138"/>
      <c r="BP119" s="138"/>
      <c r="BQ119" s="138"/>
      <c r="BR119" s="138"/>
      <c r="BS119" s="138"/>
      <c r="BT119" s="138"/>
      <c r="BU119" s="138"/>
      <c r="BV119" s="138"/>
      <c r="BW119" s="138"/>
      <c r="BX119" s="138"/>
      <c r="BY119" s="138"/>
      <c r="BZ119" s="138"/>
      <c r="CA119" s="138"/>
      <c r="CB119" s="138"/>
      <c r="CC119" s="138"/>
      <c r="CD119" s="138"/>
      <c r="CE119" s="138"/>
      <c r="CF119" s="138"/>
      <c r="CG119" s="138"/>
      <c r="CH119" s="138"/>
      <c r="CI119" s="138"/>
      <c r="CJ119" s="138"/>
      <c r="CK119" s="138"/>
      <c r="CL119" s="138"/>
      <c r="CM119" s="138"/>
    </row>
    <row r="120" spans="1:91" x14ac:dyDescent="0.15">
      <c r="A120" s="138"/>
      <c r="B120" s="140"/>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c r="AG120" s="138"/>
      <c r="AH120" s="138"/>
      <c r="AI120" s="138"/>
      <c r="AJ120" s="138"/>
      <c r="AK120" s="138"/>
      <c r="AL120" s="138"/>
      <c r="AM120" s="138"/>
      <c r="AN120" s="138"/>
      <c r="AO120" s="138"/>
      <c r="AP120" s="138"/>
      <c r="AQ120" s="138"/>
      <c r="AR120" s="138"/>
      <c r="AS120" s="138"/>
      <c r="AT120" s="138"/>
      <c r="AU120" s="138"/>
      <c r="AV120" s="138"/>
      <c r="AW120" s="138"/>
      <c r="AX120" s="138"/>
      <c r="AY120" s="138"/>
      <c r="AZ120" s="138"/>
      <c r="BA120" s="138"/>
      <c r="BB120" s="138"/>
      <c r="BC120" s="138"/>
      <c r="BD120" s="138"/>
      <c r="BE120" s="138"/>
      <c r="BF120" s="138"/>
      <c r="BG120" s="138"/>
      <c r="BH120" s="138"/>
      <c r="BI120" s="138"/>
      <c r="BJ120" s="138"/>
      <c r="BK120" s="138"/>
      <c r="BL120" s="138"/>
      <c r="BM120" s="138"/>
      <c r="BN120" s="138"/>
      <c r="BO120" s="138"/>
      <c r="BP120" s="138"/>
      <c r="BQ120" s="138"/>
      <c r="BR120" s="138"/>
      <c r="BS120" s="138"/>
      <c r="BT120" s="138"/>
      <c r="BU120" s="138"/>
      <c r="BV120" s="138"/>
      <c r="BW120" s="138"/>
      <c r="BX120" s="138"/>
      <c r="BY120" s="138"/>
      <c r="BZ120" s="138"/>
      <c r="CA120" s="138"/>
      <c r="CB120" s="138"/>
      <c r="CC120" s="138"/>
      <c r="CD120" s="138"/>
      <c r="CE120" s="138"/>
      <c r="CF120" s="138"/>
      <c r="CG120" s="138"/>
      <c r="CH120" s="138"/>
      <c r="CI120" s="138"/>
      <c r="CJ120" s="138"/>
      <c r="CK120" s="138"/>
      <c r="CL120" s="138"/>
      <c r="CM120" s="138"/>
    </row>
    <row r="121" spans="1:91" x14ac:dyDescent="0.15">
      <c r="A121" s="138"/>
      <c r="B121" s="140"/>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c r="AG121" s="138"/>
      <c r="AH121" s="138"/>
      <c r="AI121" s="138"/>
      <c r="AJ121" s="138"/>
      <c r="AK121" s="138"/>
      <c r="AL121" s="138"/>
      <c r="AM121" s="138"/>
      <c r="AN121" s="138"/>
      <c r="AO121" s="138"/>
      <c r="AP121" s="138"/>
      <c r="AQ121" s="138"/>
      <c r="AR121" s="138"/>
      <c r="AS121" s="138"/>
      <c r="AT121" s="138"/>
      <c r="AU121" s="138"/>
      <c r="AV121" s="138"/>
      <c r="AW121" s="138"/>
      <c r="AX121" s="138"/>
      <c r="AY121" s="138"/>
      <c r="AZ121" s="138"/>
      <c r="BA121" s="138"/>
      <c r="BB121" s="138"/>
      <c r="BC121" s="138"/>
      <c r="BD121" s="138"/>
      <c r="BE121" s="138"/>
      <c r="BF121" s="138"/>
      <c r="BG121" s="138"/>
      <c r="BH121" s="138"/>
      <c r="BI121" s="138"/>
      <c r="BJ121" s="138"/>
      <c r="BK121" s="138"/>
      <c r="BL121" s="138"/>
      <c r="BM121" s="138"/>
      <c r="BN121" s="138"/>
      <c r="BO121" s="138"/>
      <c r="BP121" s="138"/>
      <c r="BQ121" s="138"/>
      <c r="BR121" s="138"/>
      <c r="BS121" s="138"/>
      <c r="BT121" s="138"/>
      <c r="BU121" s="138"/>
      <c r="BV121" s="138"/>
      <c r="BW121" s="138"/>
      <c r="BX121" s="138"/>
      <c r="BY121" s="138"/>
      <c r="BZ121" s="138"/>
      <c r="CA121" s="138"/>
      <c r="CB121" s="138"/>
      <c r="CC121" s="138"/>
      <c r="CD121" s="138"/>
      <c r="CE121" s="138"/>
      <c r="CF121" s="138"/>
      <c r="CG121" s="138"/>
      <c r="CH121" s="138"/>
      <c r="CI121" s="138"/>
      <c r="CJ121" s="138"/>
      <c r="CK121" s="138"/>
      <c r="CL121" s="138"/>
      <c r="CM121" s="138"/>
    </row>
    <row r="122" spans="1:91" x14ac:dyDescent="0.15">
      <c r="A122" s="138"/>
      <c r="B122" s="140"/>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E122" s="138"/>
      <c r="AF122" s="138"/>
      <c r="AG122" s="138"/>
      <c r="AH122" s="138"/>
      <c r="AI122" s="138"/>
      <c r="AJ122" s="138"/>
      <c r="AK122" s="138"/>
      <c r="AL122" s="138"/>
      <c r="AM122" s="138"/>
      <c r="AN122" s="138"/>
      <c r="AO122" s="138"/>
      <c r="AP122" s="138"/>
      <c r="AQ122" s="138"/>
      <c r="AR122" s="138"/>
      <c r="AS122" s="138"/>
      <c r="AT122" s="138"/>
      <c r="AU122" s="138"/>
      <c r="AV122" s="138"/>
      <c r="AW122" s="138"/>
      <c r="AX122" s="138"/>
      <c r="AY122" s="138"/>
      <c r="AZ122" s="138"/>
      <c r="BA122" s="138"/>
      <c r="BB122" s="138"/>
      <c r="BC122" s="138"/>
      <c r="BD122" s="138"/>
      <c r="BE122" s="138"/>
      <c r="BF122" s="138"/>
      <c r="BG122" s="138"/>
      <c r="BH122" s="138"/>
      <c r="BI122" s="138"/>
      <c r="BJ122" s="138"/>
      <c r="BK122" s="138"/>
      <c r="BL122" s="138"/>
      <c r="BM122" s="138"/>
      <c r="BN122" s="138"/>
      <c r="BO122" s="138"/>
      <c r="BP122" s="138"/>
      <c r="BQ122" s="138"/>
      <c r="BR122" s="138"/>
      <c r="BS122" s="138"/>
      <c r="BT122" s="138"/>
      <c r="BU122" s="138"/>
      <c r="BV122" s="138"/>
      <c r="BW122" s="138"/>
      <c r="BX122" s="138"/>
      <c r="BY122" s="138"/>
      <c r="BZ122" s="138"/>
      <c r="CA122" s="138"/>
      <c r="CB122" s="138"/>
      <c r="CC122" s="138"/>
      <c r="CD122" s="138"/>
      <c r="CE122" s="138"/>
      <c r="CF122" s="138"/>
      <c r="CG122" s="138"/>
      <c r="CH122" s="138"/>
      <c r="CI122" s="138"/>
      <c r="CJ122" s="138"/>
      <c r="CK122" s="138"/>
      <c r="CL122" s="138"/>
      <c r="CM122" s="138"/>
    </row>
    <row r="123" spans="1:91" x14ac:dyDescent="0.15">
      <c r="A123" s="138"/>
      <c r="B123" s="140"/>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c r="AE123" s="138"/>
      <c r="AF123" s="138"/>
      <c r="AG123" s="138"/>
      <c r="AH123" s="138"/>
      <c r="AI123" s="138"/>
      <c r="AJ123" s="138"/>
      <c r="AK123" s="138"/>
      <c r="AL123" s="138"/>
      <c r="AM123" s="138"/>
      <c r="AN123" s="138"/>
      <c r="AO123" s="138"/>
      <c r="AP123" s="138"/>
      <c r="AQ123" s="138"/>
      <c r="AR123" s="138"/>
      <c r="AS123" s="138"/>
      <c r="AT123" s="138"/>
      <c r="AU123" s="138"/>
      <c r="AV123" s="138"/>
      <c r="AW123" s="138"/>
      <c r="AX123" s="138"/>
      <c r="AY123" s="138"/>
      <c r="AZ123" s="138"/>
      <c r="BA123" s="138"/>
      <c r="BB123" s="138"/>
      <c r="BC123" s="138"/>
      <c r="BD123" s="138"/>
      <c r="BE123" s="138"/>
      <c r="BF123" s="138"/>
      <c r="BG123" s="138"/>
      <c r="BH123" s="138"/>
      <c r="BI123" s="138"/>
      <c r="BJ123" s="138"/>
      <c r="BK123" s="138"/>
      <c r="BL123" s="138"/>
      <c r="BM123" s="138"/>
      <c r="BN123" s="138"/>
      <c r="BO123" s="138"/>
      <c r="BP123" s="138"/>
      <c r="BQ123" s="138"/>
      <c r="BR123" s="138"/>
      <c r="BS123" s="138"/>
      <c r="BT123" s="138"/>
      <c r="BU123" s="138"/>
      <c r="BV123" s="138"/>
      <c r="BW123" s="138"/>
      <c r="BX123" s="138"/>
      <c r="BY123" s="138"/>
      <c r="BZ123" s="138"/>
      <c r="CA123" s="138"/>
      <c r="CB123" s="138"/>
      <c r="CC123" s="138"/>
      <c r="CD123" s="138"/>
      <c r="CE123" s="138"/>
      <c r="CF123" s="138"/>
      <c r="CG123" s="138"/>
      <c r="CH123" s="138"/>
      <c r="CI123" s="138"/>
      <c r="CJ123" s="138"/>
      <c r="CK123" s="138"/>
      <c r="CL123" s="138"/>
      <c r="CM123" s="138"/>
    </row>
    <row r="124" spans="1:91" x14ac:dyDescent="0.15">
      <c r="A124" s="138"/>
      <c r="B124" s="140"/>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c r="AJ124" s="138"/>
      <c r="AK124" s="138"/>
      <c r="AL124" s="138"/>
      <c r="AM124" s="138"/>
      <c r="AN124" s="138"/>
      <c r="AO124" s="138"/>
      <c r="AP124" s="138"/>
      <c r="AQ124" s="138"/>
      <c r="AR124" s="138"/>
      <c r="AS124" s="138"/>
      <c r="AT124" s="138"/>
      <c r="AU124" s="138"/>
      <c r="AV124" s="138"/>
      <c r="AW124" s="138"/>
      <c r="AX124" s="138"/>
      <c r="AY124" s="138"/>
      <c r="AZ124" s="138"/>
      <c r="BA124" s="138"/>
      <c r="BB124" s="138"/>
      <c r="BC124" s="138"/>
      <c r="BD124" s="138"/>
      <c r="BE124" s="138"/>
      <c r="BF124" s="138"/>
      <c r="BG124" s="138"/>
      <c r="BH124" s="138"/>
      <c r="BI124" s="138"/>
      <c r="BJ124" s="138"/>
      <c r="BK124" s="138"/>
      <c r="BL124" s="138"/>
      <c r="BM124" s="138"/>
      <c r="BN124" s="138"/>
      <c r="BO124" s="138"/>
      <c r="BP124" s="138"/>
      <c r="BQ124" s="138"/>
      <c r="BR124" s="138"/>
      <c r="BS124" s="138"/>
      <c r="BT124" s="138"/>
      <c r="BU124" s="138"/>
      <c r="BV124" s="138"/>
      <c r="BW124" s="138"/>
      <c r="BX124" s="138"/>
      <c r="BY124" s="138"/>
      <c r="BZ124" s="138"/>
      <c r="CA124" s="138"/>
      <c r="CB124" s="138"/>
      <c r="CC124" s="138"/>
      <c r="CD124" s="138"/>
      <c r="CE124" s="138"/>
      <c r="CF124" s="138"/>
      <c r="CG124" s="138"/>
      <c r="CH124" s="138"/>
      <c r="CI124" s="138"/>
      <c r="CJ124" s="138"/>
      <c r="CK124" s="138"/>
      <c r="CL124" s="138"/>
      <c r="CM124" s="138"/>
    </row>
    <row r="125" spans="1:91" x14ac:dyDescent="0.15">
      <c r="A125" s="138"/>
      <c r="B125" s="140"/>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c r="Z125" s="138"/>
      <c r="AA125" s="138"/>
      <c r="AB125" s="138"/>
      <c r="AC125" s="138"/>
      <c r="AD125" s="138"/>
      <c r="AE125" s="138"/>
      <c r="AF125" s="138"/>
      <c r="AG125" s="138"/>
      <c r="AH125" s="138"/>
      <c r="AI125" s="138"/>
      <c r="AJ125" s="138"/>
      <c r="AK125" s="138"/>
      <c r="AL125" s="138"/>
      <c r="AM125" s="138"/>
      <c r="AN125" s="138"/>
      <c r="AO125" s="138"/>
      <c r="AP125" s="138"/>
      <c r="AQ125" s="138"/>
      <c r="AR125" s="138"/>
      <c r="AS125" s="138"/>
      <c r="AT125" s="138"/>
      <c r="AU125" s="138"/>
      <c r="AV125" s="138"/>
      <c r="AW125" s="138"/>
      <c r="AX125" s="138"/>
      <c r="AY125" s="138"/>
      <c r="AZ125" s="138"/>
      <c r="BA125" s="138"/>
      <c r="BB125" s="138"/>
      <c r="BC125" s="138"/>
      <c r="BD125" s="138"/>
      <c r="BE125" s="138"/>
      <c r="BF125" s="138"/>
      <c r="BG125" s="138"/>
      <c r="BH125" s="138"/>
      <c r="BI125" s="138"/>
      <c r="BJ125" s="138"/>
      <c r="BK125" s="138"/>
      <c r="BL125" s="138"/>
      <c r="BM125" s="138"/>
      <c r="BN125" s="138"/>
      <c r="BO125" s="138"/>
      <c r="BP125" s="138"/>
      <c r="BQ125" s="138"/>
      <c r="BR125" s="138"/>
      <c r="BS125" s="138"/>
      <c r="BT125" s="138"/>
      <c r="BU125" s="138"/>
      <c r="BV125" s="138"/>
      <c r="BW125" s="138"/>
      <c r="BX125" s="138"/>
      <c r="BY125" s="138"/>
      <c r="BZ125" s="138"/>
      <c r="CA125" s="138"/>
      <c r="CB125" s="138"/>
      <c r="CC125" s="138"/>
      <c r="CD125" s="138"/>
      <c r="CE125" s="138"/>
      <c r="CF125" s="138"/>
      <c r="CG125" s="138"/>
      <c r="CH125" s="138"/>
      <c r="CI125" s="138"/>
      <c r="CJ125" s="138"/>
      <c r="CK125" s="138"/>
      <c r="CL125" s="138"/>
      <c r="CM125" s="138"/>
    </row>
    <row r="126" spans="1:91" x14ac:dyDescent="0.15">
      <c r="A126" s="138"/>
      <c r="B126" s="140"/>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c r="Z126" s="138"/>
      <c r="AA126" s="138"/>
      <c r="AB126" s="138"/>
      <c r="AC126" s="138"/>
      <c r="AD126" s="138"/>
      <c r="AE126" s="138"/>
      <c r="AF126" s="138"/>
      <c r="AG126" s="138"/>
      <c r="AH126" s="138"/>
      <c r="AI126" s="138"/>
      <c r="AJ126" s="138"/>
      <c r="AK126" s="138"/>
      <c r="AL126" s="138"/>
      <c r="AM126" s="138"/>
      <c r="AN126" s="138"/>
      <c r="AO126" s="138"/>
      <c r="AP126" s="138"/>
      <c r="AQ126" s="138"/>
      <c r="AR126" s="138"/>
      <c r="AS126" s="138"/>
      <c r="AT126" s="138"/>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8"/>
      <c r="CE126" s="138"/>
      <c r="CF126" s="138"/>
      <c r="CG126" s="138"/>
      <c r="CH126" s="138"/>
      <c r="CI126" s="138"/>
      <c r="CJ126" s="138"/>
      <c r="CK126" s="138"/>
      <c r="CL126" s="138"/>
      <c r="CM126" s="138"/>
    </row>
    <row r="127" spans="1:91" x14ac:dyDescent="0.15">
      <c r="A127" s="138"/>
      <c r="B127" s="140"/>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c r="AG127" s="138"/>
      <c r="AH127" s="138"/>
      <c r="AI127" s="138"/>
      <c r="AJ127" s="138"/>
      <c r="AK127" s="138"/>
      <c r="AL127" s="138"/>
      <c r="AM127" s="138"/>
      <c r="AN127" s="138"/>
      <c r="AO127" s="138"/>
      <c r="AP127" s="138"/>
      <c r="AQ127" s="138"/>
      <c r="AR127" s="138"/>
      <c r="AS127" s="138"/>
      <c r="AT127" s="138"/>
      <c r="AU127" s="138"/>
      <c r="AV127" s="138"/>
      <c r="AW127" s="138"/>
      <c r="AX127" s="138"/>
      <c r="AY127" s="138"/>
      <c r="AZ127" s="138"/>
      <c r="BA127" s="138"/>
      <c r="BB127" s="138"/>
      <c r="BC127" s="138"/>
      <c r="BD127" s="138"/>
      <c r="BE127" s="138"/>
      <c r="BF127" s="138"/>
      <c r="BG127" s="138"/>
      <c r="BH127" s="138"/>
      <c r="BI127" s="138"/>
      <c r="BJ127" s="138"/>
      <c r="BK127" s="138"/>
      <c r="BL127" s="138"/>
      <c r="BM127" s="138"/>
      <c r="BN127" s="138"/>
      <c r="BO127" s="138"/>
      <c r="BP127" s="138"/>
      <c r="BQ127" s="138"/>
      <c r="BR127" s="138"/>
      <c r="BS127" s="138"/>
      <c r="BT127" s="138"/>
      <c r="BU127" s="138"/>
      <c r="BV127" s="138"/>
      <c r="BW127" s="138"/>
      <c r="BX127" s="138"/>
      <c r="BY127" s="138"/>
      <c r="BZ127" s="138"/>
      <c r="CA127" s="138"/>
      <c r="CB127" s="138"/>
      <c r="CC127" s="138"/>
      <c r="CD127" s="138"/>
      <c r="CE127" s="138"/>
      <c r="CF127" s="138"/>
      <c r="CG127" s="138"/>
      <c r="CH127" s="138"/>
      <c r="CI127" s="138"/>
      <c r="CJ127" s="138"/>
      <c r="CK127" s="138"/>
      <c r="CL127" s="138"/>
      <c r="CM127" s="138"/>
    </row>
    <row r="128" spans="1:91" x14ac:dyDescent="0.15">
      <c r="A128" s="138"/>
      <c r="B128" s="140"/>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c r="Z128" s="138"/>
      <c r="AA128" s="138"/>
      <c r="AB128" s="138"/>
      <c r="AC128" s="138"/>
      <c r="AD128" s="138"/>
      <c r="AE128" s="138"/>
      <c r="AF128" s="138"/>
      <c r="AG128" s="138"/>
      <c r="AH128" s="138"/>
      <c r="AI128" s="138"/>
      <c r="AJ128" s="138"/>
      <c r="AK128" s="138"/>
      <c r="AL128" s="138"/>
      <c r="AM128" s="138"/>
      <c r="AN128" s="138"/>
      <c r="AO128" s="138"/>
      <c r="AP128" s="138"/>
      <c r="AQ128" s="138"/>
      <c r="AR128" s="138"/>
      <c r="AS128" s="138"/>
      <c r="AT128" s="138"/>
      <c r="AU128" s="138"/>
      <c r="AV128" s="138"/>
      <c r="AW128" s="138"/>
      <c r="AX128" s="138"/>
      <c r="AY128" s="138"/>
      <c r="AZ128" s="138"/>
      <c r="BA128" s="138"/>
      <c r="BB128" s="138"/>
      <c r="BC128" s="138"/>
      <c r="BD128" s="138"/>
      <c r="BE128" s="138"/>
      <c r="BF128" s="138"/>
      <c r="BG128" s="138"/>
      <c r="BH128" s="138"/>
      <c r="BI128" s="138"/>
      <c r="BJ128" s="138"/>
      <c r="BK128" s="138"/>
      <c r="BL128" s="138"/>
      <c r="BM128" s="138"/>
      <c r="BN128" s="138"/>
      <c r="BO128" s="138"/>
      <c r="BP128" s="138"/>
      <c r="BQ128" s="138"/>
      <c r="BR128" s="138"/>
      <c r="BS128" s="138"/>
      <c r="BT128" s="138"/>
      <c r="BU128" s="138"/>
      <c r="BV128" s="138"/>
      <c r="BW128" s="138"/>
      <c r="BX128" s="138"/>
      <c r="BY128" s="138"/>
      <c r="BZ128" s="138"/>
      <c r="CA128" s="138"/>
      <c r="CB128" s="138"/>
      <c r="CC128" s="138"/>
      <c r="CD128" s="138"/>
      <c r="CE128" s="138"/>
      <c r="CF128" s="138"/>
      <c r="CG128" s="138"/>
      <c r="CH128" s="138"/>
      <c r="CI128" s="138"/>
      <c r="CJ128" s="138"/>
      <c r="CK128" s="138"/>
      <c r="CL128" s="138"/>
      <c r="CM128" s="138"/>
    </row>
    <row r="129" spans="1:91" x14ac:dyDescent="0.15">
      <c r="A129" s="138"/>
      <c r="B129" s="140"/>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8"/>
      <c r="AP129" s="138"/>
      <c r="AQ129" s="138"/>
      <c r="AR129" s="138"/>
      <c r="AS129" s="138"/>
      <c r="AT129" s="138"/>
      <c r="AU129" s="138"/>
      <c r="AV129" s="138"/>
      <c r="AW129" s="138"/>
      <c r="AX129" s="138"/>
      <c r="AY129" s="138"/>
      <c r="AZ129" s="138"/>
      <c r="BA129" s="138"/>
      <c r="BB129" s="138"/>
      <c r="BC129" s="138"/>
      <c r="BD129" s="138"/>
      <c r="BE129" s="138"/>
      <c r="BF129" s="138"/>
      <c r="BG129" s="138"/>
      <c r="BH129" s="138"/>
      <c r="BI129" s="138"/>
      <c r="BJ129" s="138"/>
      <c r="BK129" s="138"/>
      <c r="BL129" s="138"/>
      <c r="BM129" s="138"/>
      <c r="BN129" s="138"/>
      <c r="BO129" s="138"/>
      <c r="BP129" s="138"/>
      <c r="BQ129" s="138"/>
      <c r="BR129" s="138"/>
      <c r="BS129" s="138"/>
      <c r="BT129" s="138"/>
      <c r="BU129" s="138"/>
      <c r="BV129" s="138"/>
      <c r="BW129" s="138"/>
      <c r="BX129" s="138"/>
      <c r="BY129" s="138"/>
      <c r="BZ129" s="138"/>
      <c r="CA129" s="138"/>
      <c r="CB129" s="138"/>
      <c r="CC129" s="138"/>
      <c r="CD129" s="138"/>
      <c r="CE129" s="138"/>
      <c r="CF129" s="138"/>
      <c r="CG129" s="138"/>
      <c r="CH129" s="138"/>
      <c r="CI129" s="138"/>
      <c r="CJ129" s="138"/>
      <c r="CK129" s="138"/>
      <c r="CL129" s="138"/>
      <c r="CM129" s="138"/>
    </row>
    <row r="130" spans="1:91" x14ac:dyDescent="0.15">
      <c r="A130" s="138"/>
      <c r="B130" s="140"/>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138"/>
      <c r="AA130" s="138"/>
      <c r="AB130" s="138"/>
      <c r="AC130" s="138"/>
      <c r="AD130" s="138"/>
      <c r="AE130" s="138"/>
      <c r="AF130" s="138"/>
      <c r="AG130" s="138"/>
      <c r="AH130" s="138"/>
      <c r="AI130" s="138"/>
      <c r="AJ130" s="138"/>
      <c r="AK130" s="138"/>
      <c r="AL130" s="138"/>
      <c r="AM130" s="138"/>
      <c r="AN130" s="138"/>
      <c r="AO130" s="138"/>
      <c r="AP130" s="138"/>
      <c r="AQ130" s="138"/>
      <c r="AR130" s="138"/>
      <c r="AS130" s="138"/>
      <c r="AT130" s="138"/>
      <c r="AU130" s="138"/>
      <c r="AV130" s="138"/>
      <c r="AW130" s="138"/>
      <c r="AX130" s="138"/>
      <c r="AY130" s="138"/>
      <c r="AZ130" s="138"/>
      <c r="BA130" s="138"/>
      <c r="BB130" s="138"/>
      <c r="BC130" s="138"/>
      <c r="BD130" s="138"/>
      <c r="BE130" s="138"/>
      <c r="BF130" s="138"/>
      <c r="BG130" s="138"/>
      <c r="BH130" s="138"/>
      <c r="BI130" s="138"/>
      <c r="BJ130" s="138"/>
      <c r="BK130" s="138"/>
      <c r="BL130" s="138"/>
      <c r="BM130" s="138"/>
      <c r="BN130" s="138"/>
      <c r="BO130" s="138"/>
      <c r="BP130" s="138"/>
      <c r="BQ130" s="138"/>
      <c r="BR130" s="138"/>
      <c r="BS130" s="138"/>
      <c r="BT130" s="138"/>
      <c r="BU130" s="138"/>
      <c r="BV130" s="138"/>
      <c r="BW130" s="138"/>
      <c r="BX130" s="138"/>
      <c r="BY130" s="138"/>
      <c r="BZ130" s="138"/>
      <c r="CA130" s="138"/>
      <c r="CB130" s="138"/>
      <c r="CC130" s="138"/>
      <c r="CD130" s="138"/>
      <c r="CE130" s="138"/>
      <c r="CF130" s="138"/>
      <c r="CG130" s="138"/>
      <c r="CH130" s="138"/>
      <c r="CI130" s="138"/>
      <c r="CJ130" s="138"/>
      <c r="CK130" s="138"/>
      <c r="CL130" s="138"/>
      <c r="CM130" s="138"/>
    </row>
    <row r="131" spans="1:91" x14ac:dyDescent="0.15">
      <c r="A131" s="138"/>
      <c r="B131" s="140"/>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c r="Z131" s="138"/>
      <c r="AA131" s="138"/>
      <c r="AB131" s="138"/>
      <c r="AC131" s="138"/>
      <c r="AD131" s="138"/>
      <c r="AE131" s="138"/>
      <c r="AF131" s="138"/>
      <c r="AG131" s="138"/>
      <c r="AH131" s="138"/>
      <c r="AI131" s="138"/>
      <c r="AJ131" s="138"/>
      <c r="AK131" s="138"/>
      <c r="AL131" s="138"/>
      <c r="AM131" s="138"/>
      <c r="AN131" s="138"/>
      <c r="AO131" s="138"/>
      <c r="AP131" s="138"/>
      <c r="AQ131" s="138"/>
      <c r="AR131" s="138"/>
      <c r="AS131" s="138"/>
      <c r="AT131" s="138"/>
      <c r="AU131" s="138"/>
      <c r="AV131" s="138"/>
      <c r="AW131" s="138"/>
      <c r="AX131" s="138"/>
      <c r="AY131" s="138"/>
      <c r="AZ131" s="138"/>
      <c r="BA131" s="138"/>
      <c r="BB131" s="138"/>
      <c r="BC131" s="138"/>
      <c r="BD131" s="138"/>
      <c r="BE131" s="138"/>
      <c r="BF131" s="138"/>
      <c r="BG131" s="138"/>
      <c r="BH131" s="138"/>
      <c r="BI131" s="138"/>
      <c r="BJ131" s="138"/>
      <c r="BK131" s="138"/>
      <c r="BL131" s="138"/>
      <c r="BM131" s="138"/>
      <c r="BN131" s="138"/>
      <c r="BO131" s="138"/>
      <c r="BP131" s="138"/>
      <c r="BQ131" s="138"/>
      <c r="BR131" s="138"/>
      <c r="BS131" s="138"/>
      <c r="BT131" s="138"/>
      <c r="BU131" s="138"/>
      <c r="BV131" s="138"/>
      <c r="BW131" s="138"/>
      <c r="BX131" s="138"/>
      <c r="BY131" s="138"/>
      <c r="BZ131" s="138"/>
      <c r="CA131" s="138"/>
      <c r="CB131" s="138"/>
      <c r="CC131" s="138"/>
      <c r="CD131" s="138"/>
      <c r="CE131" s="138"/>
      <c r="CF131" s="138"/>
      <c r="CG131" s="138"/>
      <c r="CH131" s="138"/>
      <c r="CI131" s="138"/>
      <c r="CJ131" s="138"/>
      <c r="CK131" s="138"/>
      <c r="CL131" s="138"/>
      <c r="CM131" s="138"/>
    </row>
    <row r="132" spans="1:91" x14ac:dyDescent="0.15">
      <c r="A132" s="138"/>
      <c r="B132" s="140"/>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c r="Z132" s="138"/>
      <c r="AA132" s="138"/>
      <c r="AB132" s="138"/>
      <c r="AC132" s="138"/>
      <c r="AD132" s="138"/>
      <c r="AE132" s="138"/>
      <c r="AF132" s="138"/>
      <c r="AG132" s="138"/>
      <c r="AH132" s="138"/>
      <c r="AI132" s="138"/>
      <c r="AJ132" s="138"/>
      <c r="AK132" s="138"/>
      <c r="AL132" s="138"/>
      <c r="AM132" s="138"/>
      <c r="AN132" s="138"/>
      <c r="AO132" s="138"/>
      <c r="AP132" s="138"/>
      <c r="AQ132" s="138"/>
      <c r="AR132" s="138"/>
      <c r="AS132" s="138"/>
      <c r="AT132" s="138"/>
      <c r="AU132" s="138"/>
      <c r="AV132" s="138"/>
      <c r="AW132" s="138"/>
      <c r="AX132" s="138"/>
      <c r="AY132" s="138"/>
      <c r="AZ132" s="138"/>
      <c r="BA132" s="138"/>
      <c r="BB132" s="138"/>
      <c r="BC132" s="138"/>
      <c r="BD132" s="138"/>
      <c r="BE132" s="138"/>
      <c r="BF132" s="138"/>
      <c r="BG132" s="138"/>
      <c r="BH132" s="138"/>
      <c r="BI132" s="138"/>
      <c r="BJ132" s="138"/>
      <c r="BK132" s="138"/>
      <c r="BL132" s="138"/>
      <c r="BM132" s="138"/>
      <c r="BN132" s="138"/>
      <c r="BO132" s="138"/>
      <c r="BP132" s="138"/>
      <c r="BQ132" s="138"/>
      <c r="BR132" s="138"/>
      <c r="BS132" s="138"/>
      <c r="BT132" s="138"/>
      <c r="BU132" s="138"/>
      <c r="BV132" s="138"/>
      <c r="BW132" s="138"/>
      <c r="BX132" s="138"/>
      <c r="BY132" s="138"/>
      <c r="BZ132" s="138"/>
      <c r="CA132" s="138"/>
      <c r="CB132" s="138"/>
      <c r="CC132" s="138"/>
      <c r="CD132" s="138"/>
      <c r="CE132" s="138"/>
      <c r="CF132" s="138"/>
      <c r="CG132" s="138"/>
      <c r="CH132" s="138"/>
      <c r="CI132" s="138"/>
      <c r="CJ132" s="138"/>
      <c r="CK132" s="138"/>
      <c r="CL132" s="138"/>
      <c r="CM132" s="138"/>
    </row>
    <row r="133" spans="1:91" x14ac:dyDescent="0.15">
      <c r="A133" s="138"/>
      <c r="B133" s="140"/>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c r="Z133" s="138"/>
      <c r="AA133" s="138"/>
      <c r="AB133" s="138"/>
      <c r="AC133" s="138"/>
      <c r="AD133" s="138"/>
      <c r="AE133" s="138"/>
      <c r="AF133" s="138"/>
      <c r="AG133" s="138"/>
      <c r="AH133" s="138"/>
      <c r="AI133" s="138"/>
      <c r="AJ133" s="138"/>
      <c r="AK133" s="138"/>
      <c r="AL133" s="138"/>
      <c r="AM133" s="138"/>
      <c r="AN133" s="138"/>
      <c r="AO133" s="138"/>
      <c r="AP133" s="138"/>
      <c r="AQ133" s="138"/>
      <c r="AR133" s="138"/>
      <c r="AS133" s="138"/>
      <c r="AT133" s="138"/>
      <c r="AU133" s="138"/>
      <c r="AV133" s="138"/>
      <c r="AW133" s="138"/>
      <c r="AX133" s="138"/>
      <c r="AY133" s="138"/>
      <c r="AZ133" s="138"/>
      <c r="BA133" s="138"/>
      <c r="BB133" s="138"/>
      <c r="BC133" s="138"/>
      <c r="BD133" s="138"/>
      <c r="BE133" s="138"/>
      <c r="BF133" s="138"/>
      <c r="BG133" s="138"/>
      <c r="BH133" s="138"/>
      <c r="BI133" s="138"/>
      <c r="BJ133" s="138"/>
      <c r="BK133" s="138"/>
      <c r="BL133" s="138"/>
      <c r="BM133" s="138"/>
      <c r="BN133" s="138"/>
      <c r="BO133" s="138"/>
      <c r="BP133" s="138"/>
      <c r="BQ133" s="138"/>
      <c r="BR133" s="138"/>
      <c r="BS133" s="138"/>
      <c r="BT133" s="138"/>
      <c r="BU133" s="138"/>
      <c r="BV133" s="138"/>
      <c r="BW133" s="138"/>
      <c r="BX133" s="138"/>
      <c r="BY133" s="138"/>
      <c r="BZ133" s="138"/>
      <c r="CA133" s="138"/>
      <c r="CB133" s="138"/>
      <c r="CC133" s="138"/>
      <c r="CD133" s="138"/>
      <c r="CE133" s="138"/>
      <c r="CF133" s="138"/>
      <c r="CG133" s="138"/>
      <c r="CH133" s="138"/>
      <c r="CI133" s="138"/>
      <c r="CJ133" s="138"/>
      <c r="CK133" s="138"/>
      <c r="CL133" s="138"/>
      <c r="CM133" s="138"/>
    </row>
    <row r="134" spans="1:91" x14ac:dyDescent="0.15">
      <c r="A134" s="138"/>
      <c r="B134" s="140"/>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c r="Z134" s="138"/>
      <c r="AA134" s="138"/>
      <c r="AB134" s="138"/>
      <c r="AC134" s="138"/>
      <c r="AD134" s="138"/>
      <c r="AE134" s="138"/>
      <c r="AF134" s="138"/>
      <c r="AG134" s="138"/>
      <c r="AH134" s="138"/>
      <c r="AI134" s="138"/>
      <c r="AJ134" s="138"/>
      <c r="AK134" s="138"/>
      <c r="AL134" s="138"/>
      <c r="AM134" s="138"/>
      <c r="AN134" s="138"/>
      <c r="AO134" s="138"/>
      <c r="AP134" s="138"/>
      <c r="AQ134" s="138"/>
      <c r="AR134" s="138"/>
      <c r="AS134" s="138"/>
      <c r="AT134" s="138"/>
      <c r="AU134" s="138"/>
      <c r="AV134" s="138"/>
      <c r="AW134" s="138"/>
      <c r="AX134" s="138"/>
      <c r="AY134" s="138"/>
      <c r="AZ134" s="138"/>
      <c r="BA134" s="138"/>
      <c r="BB134" s="138"/>
      <c r="BC134" s="138"/>
      <c r="BD134" s="138"/>
      <c r="BE134" s="138"/>
      <c r="BF134" s="138"/>
      <c r="BG134" s="138"/>
      <c r="BH134" s="138"/>
      <c r="BI134" s="138"/>
      <c r="BJ134" s="138"/>
      <c r="BK134" s="138"/>
      <c r="BL134" s="138"/>
      <c r="BM134" s="138"/>
      <c r="BN134" s="138"/>
      <c r="BO134" s="138"/>
      <c r="BP134" s="138"/>
      <c r="BQ134" s="138"/>
      <c r="BR134" s="138"/>
      <c r="BS134" s="138"/>
      <c r="BT134" s="138"/>
      <c r="BU134" s="138"/>
      <c r="BV134" s="138"/>
      <c r="BW134" s="138"/>
      <c r="BX134" s="138"/>
      <c r="BY134" s="138"/>
      <c r="BZ134" s="138"/>
      <c r="CA134" s="138"/>
      <c r="CB134" s="138"/>
      <c r="CC134" s="138"/>
      <c r="CD134" s="138"/>
      <c r="CE134" s="138"/>
      <c r="CF134" s="138"/>
      <c r="CG134" s="138"/>
      <c r="CH134" s="138"/>
      <c r="CI134" s="138"/>
      <c r="CJ134" s="138"/>
      <c r="CK134" s="138"/>
      <c r="CL134" s="138"/>
      <c r="CM134" s="138"/>
    </row>
    <row r="135" spans="1:91" x14ac:dyDescent="0.15">
      <c r="A135" s="138"/>
      <c r="B135" s="140"/>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8"/>
      <c r="AC135" s="138"/>
      <c r="AD135" s="138"/>
      <c r="AE135" s="138"/>
      <c r="AF135" s="138"/>
      <c r="AG135" s="138"/>
      <c r="AH135" s="138"/>
      <c r="AI135" s="138"/>
      <c r="AJ135" s="138"/>
      <c r="AK135" s="138"/>
      <c r="AL135" s="138"/>
      <c r="AM135" s="138"/>
      <c r="AN135" s="138"/>
      <c r="AO135" s="138"/>
      <c r="AP135" s="138"/>
      <c r="AQ135" s="138"/>
      <c r="AR135" s="138"/>
      <c r="AS135" s="138"/>
      <c r="AT135" s="138"/>
      <c r="AU135" s="138"/>
      <c r="AV135" s="138"/>
      <c r="AW135" s="138"/>
      <c r="AX135" s="138"/>
      <c r="AY135" s="138"/>
      <c r="AZ135" s="138"/>
      <c r="BA135" s="138"/>
      <c r="BB135" s="138"/>
      <c r="BC135" s="138"/>
      <c r="BD135" s="138"/>
      <c r="BE135" s="138"/>
      <c r="BF135" s="138"/>
      <c r="BG135" s="138"/>
      <c r="BH135" s="138"/>
      <c r="BI135" s="138"/>
      <c r="BJ135" s="138"/>
      <c r="BK135" s="138"/>
      <c r="BL135" s="138"/>
      <c r="BM135" s="138"/>
      <c r="BN135" s="138"/>
      <c r="BO135" s="138"/>
      <c r="BP135" s="138"/>
      <c r="BQ135" s="138"/>
      <c r="BR135" s="138"/>
      <c r="BS135" s="138"/>
      <c r="BT135" s="138"/>
      <c r="BU135" s="138"/>
      <c r="BV135" s="138"/>
      <c r="BW135" s="138"/>
      <c r="BX135" s="138"/>
      <c r="BY135" s="138"/>
      <c r="BZ135" s="138"/>
      <c r="CA135" s="138"/>
      <c r="CB135" s="138"/>
      <c r="CC135" s="138"/>
      <c r="CD135" s="138"/>
      <c r="CE135" s="138"/>
      <c r="CF135" s="138"/>
      <c r="CG135" s="138"/>
      <c r="CH135" s="138"/>
      <c r="CI135" s="138"/>
      <c r="CJ135" s="138"/>
      <c r="CK135" s="138"/>
      <c r="CL135" s="138"/>
      <c r="CM135" s="138"/>
    </row>
    <row r="136" spans="1:91" x14ac:dyDescent="0.15">
      <c r="A136" s="138"/>
      <c r="B136" s="140"/>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8"/>
      <c r="AC136" s="138"/>
      <c r="AD136" s="138"/>
      <c r="AE136" s="138"/>
      <c r="AF136" s="138"/>
      <c r="AG136" s="138"/>
      <c r="AH136" s="138"/>
      <c r="AI136" s="138"/>
      <c r="AJ136" s="138"/>
      <c r="AK136" s="138"/>
      <c r="AL136" s="138"/>
      <c r="AM136" s="138"/>
      <c r="AN136" s="138"/>
      <c r="AO136" s="138"/>
      <c r="AP136" s="138"/>
      <c r="AQ136" s="138"/>
      <c r="AR136" s="138"/>
      <c r="AS136" s="138"/>
      <c r="AT136" s="138"/>
      <c r="AU136" s="138"/>
      <c r="AV136" s="138"/>
      <c r="AW136" s="138"/>
      <c r="AX136" s="138"/>
      <c r="AY136" s="138"/>
      <c r="AZ136" s="138"/>
      <c r="BA136" s="138"/>
      <c r="BB136" s="138"/>
      <c r="BC136" s="138"/>
      <c r="BD136" s="138"/>
      <c r="BE136" s="138"/>
      <c r="BF136" s="138"/>
      <c r="BG136" s="138"/>
      <c r="BH136" s="138"/>
      <c r="BI136" s="138"/>
      <c r="BJ136" s="138"/>
      <c r="BK136" s="138"/>
      <c r="BL136" s="138"/>
      <c r="BM136" s="138"/>
      <c r="BN136" s="138"/>
      <c r="BO136" s="138"/>
      <c r="BP136" s="138"/>
      <c r="BQ136" s="138"/>
      <c r="BR136" s="138"/>
      <c r="BS136" s="138"/>
      <c r="BT136" s="138"/>
      <c r="BU136" s="138"/>
      <c r="BV136" s="138"/>
      <c r="BW136" s="138"/>
      <c r="BX136" s="138"/>
      <c r="BY136" s="138"/>
      <c r="BZ136" s="138"/>
      <c r="CA136" s="138"/>
      <c r="CB136" s="138"/>
      <c r="CC136" s="138"/>
      <c r="CD136" s="138"/>
      <c r="CE136" s="138"/>
      <c r="CF136" s="138"/>
      <c r="CG136" s="138"/>
      <c r="CH136" s="138"/>
      <c r="CI136" s="138"/>
      <c r="CJ136" s="138"/>
      <c r="CK136" s="138"/>
      <c r="CL136" s="138"/>
      <c r="CM136" s="138"/>
    </row>
    <row r="137" spans="1:91" x14ac:dyDescent="0.15">
      <c r="A137" s="138"/>
      <c r="B137" s="140"/>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c r="Z137" s="138"/>
      <c r="AA137" s="138"/>
      <c r="AB137" s="138"/>
      <c r="AC137" s="138"/>
      <c r="AD137" s="138"/>
      <c r="AE137" s="138"/>
      <c r="AF137" s="138"/>
      <c r="AG137" s="138"/>
      <c r="AH137" s="138"/>
      <c r="AI137" s="138"/>
      <c r="AJ137" s="138"/>
      <c r="AK137" s="138"/>
      <c r="AL137" s="138"/>
      <c r="AM137" s="138"/>
      <c r="AN137" s="138"/>
      <c r="AO137" s="138"/>
      <c r="AP137" s="138"/>
      <c r="AQ137" s="138"/>
      <c r="AR137" s="138"/>
      <c r="AS137" s="138"/>
      <c r="AT137" s="138"/>
      <c r="AU137" s="138"/>
      <c r="AV137" s="138"/>
      <c r="AW137" s="138"/>
      <c r="AX137" s="138"/>
      <c r="AY137" s="138"/>
      <c r="AZ137" s="138"/>
      <c r="BA137" s="138"/>
      <c r="BB137" s="138"/>
      <c r="BC137" s="138"/>
      <c r="BD137" s="138"/>
      <c r="BE137" s="138"/>
      <c r="BF137" s="138"/>
      <c r="BG137" s="138"/>
      <c r="BH137" s="138"/>
      <c r="BI137" s="138"/>
      <c r="BJ137" s="138"/>
      <c r="BK137" s="138"/>
      <c r="BL137" s="138"/>
      <c r="BM137" s="138"/>
      <c r="BN137" s="138"/>
      <c r="BO137" s="138"/>
      <c r="BP137" s="138"/>
      <c r="BQ137" s="138"/>
      <c r="BR137" s="138"/>
      <c r="BS137" s="138"/>
      <c r="BT137" s="138"/>
      <c r="BU137" s="138"/>
      <c r="BV137" s="138"/>
      <c r="BW137" s="138"/>
      <c r="BX137" s="138"/>
      <c r="BY137" s="138"/>
      <c r="BZ137" s="138"/>
      <c r="CA137" s="138"/>
      <c r="CB137" s="138"/>
      <c r="CC137" s="138"/>
      <c r="CD137" s="138"/>
      <c r="CE137" s="138"/>
      <c r="CF137" s="138"/>
      <c r="CG137" s="138"/>
      <c r="CH137" s="138"/>
      <c r="CI137" s="138"/>
      <c r="CJ137" s="138"/>
      <c r="CK137" s="138"/>
      <c r="CL137" s="138"/>
      <c r="CM137" s="138"/>
    </row>
    <row r="138" spans="1:91" x14ac:dyDescent="0.15">
      <c r="A138" s="138"/>
      <c r="B138" s="140"/>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c r="Z138" s="138"/>
      <c r="AA138" s="138"/>
      <c r="AB138" s="138"/>
      <c r="AC138" s="138"/>
      <c r="AD138" s="138"/>
      <c r="AE138" s="138"/>
      <c r="AF138" s="138"/>
      <c r="AG138" s="138"/>
      <c r="AH138" s="138"/>
      <c r="AI138" s="138"/>
      <c r="AJ138" s="138"/>
      <c r="AK138" s="138"/>
      <c r="AL138" s="138"/>
      <c r="AM138" s="138"/>
      <c r="AN138" s="138"/>
      <c r="AO138" s="138"/>
      <c r="AP138" s="138"/>
      <c r="AQ138" s="138"/>
      <c r="AR138" s="138"/>
      <c r="AS138" s="138"/>
      <c r="AT138" s="138"/>
      <c r="AU138" s="138"/>
      <c r="AV138" s="138"/>
      <c r="AW138" s="138"/>
      <c r="AX138" s="138"/>
      <c r="AY138" s="138"/>
      <c r="AZ138" s="138"/>
      <c r="BA138" s="138"/>
      <c r="BB138" s="138"/>
      <c r="BC138" s="138"/>
      <c r="BD138" s="138"/>
      <c r="BE138" s="138"/>
      <c r="BF138" s="138"/>
      <c r="BG138" s="138"/>
      <c r="BH138" s="138"/>
      <c r="BI138" s="138"/>
      <c r="BJ138" s="138"/>
      <c r="BK138" s="138"/>
      <c r="BL138" s="138"/>
      <c r="BM138" s="138"/>
      <c r="BN138" s="138"/>
      <c r="BO138" s="138"/>
      <c r="BP138" s="138"/>
      <c r="BQ138" s="138"/>
      <c r="BR138" s="138"/>
      <c r="BS138" s="138"/>
      <c r="BT138" s="138"/>
      <c r="BU138" s="138"/>
      <c r="BV138" s="138"/>
      <c r="BW138" s="138"/>
      <c r="BX138" s="138"/>
      <c r="BY138" s="138"/>
      <c r="BZ138" s="138"/>
      <c r="CA138" s="138"/>
      <c r="CB138" s="138"/>
      <c r="CC138" s="138"/>
      <c r="CD138" s="138"/>
      <c r="CE138" s="138"/>
      <c r="CF138" s="138"/>
      <c r="CG138" s="138"/>
      <c r="CH138" s="138"/>
      <c r="CI138" s="138"/>
      <c r="CJ138" s="138"/>
      <c r="CK138" s="138"/>
      <c r="CL138" s="138"/>
      <c r="CM138" s="138"/>
    </row>
    <row r="139" spans="1:91" x14ac:dyDescent="0.15">
      <c r="A139" s="138"/>
      <c r="B139" s="140"/>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c r="Z139" s="138"/>
      <c r="AA139" s="138"/>
      <c r="AB139" s="138"/>
      <c r="AC139" s="138"/>
      <c r="AD139" s="138"/>
      <c r="AE139" s="138"/>
      <c r="AF139" s="138"/>
      <c r="AG139" s="138"/>
      <c r="AH139" s="138"/>
      <c r="AI139" s="138"/>
      <c r="AJ139" s="138"/>
      <c r="AK139" s="138"/>
      <c r="AL139" s="138"/>
      <c r="AM139" s="138"/>
      <c r="AN139" s="138"/>
      <c r="AO139" s="138"/>
      <c r="AP139" s="138"/>
      <c r="AQ139" s="138"/>
      <c r="AR139" s="138"/>
      <c r="AS139" s="138"/>
      <c r="AT139" s="138"/>
      <c r="AU139" s="138"/>
      <c r="AV139" s="138"/>
      <c r="AW139" s="138"/>
      <c r="AX139" s="138"/>
      <c r="AY139" s="138"/>
      <c r="AZ139" s="138"/>
      <c r="BA139" s="138"/>
      <c r="BB139" s="138"/>
      <c r="BC139" s="138"/>
      <c r="BD139" s="138"/>
      <c r="BE139" s="138"/>
      <c r="BF139" s="138"/>
      <c r="BG139" s="138"/>
      <c r="BH139" s="138"/>
      <c r="BI139" s="138"/>
      <c r="BJ139" s="138"/>
      <c r="BK139" s="138"/>
      <c r="BL139" s="138"/>
      <c r="BM139" s="138"/>
      <c r="BN139" s="138"/>
      <c r="BO139" s="138"/>
      <c r="BP139" s="138"/>
      <c r="BQ139" s="138"/>
      <c r="BR139" s="138"/>
      <c r="BS139" s="138"/>
      <c r="BT139" s="138"/>
      <c r="BU139" s="138"/>
      <c r="BV139" s="138"/>
      <c r="BW139" s="138"/>
      <c r="BX139" s="138"/>
      <c r="BY139" s="138"/>
      <c r="BZ139" s="138"/>
      <c r="CA139" s="138"/>
      <c r="CB139" s="138"/>
      <c r="CC139" s="138"/>
      <c r="CD139" s="138"/>
      <c r="CE139" s="138"/>
      <c r="CF139" s="138"/>
      <c r="CG139" s="138"/>
      <c r="CH139" s="138"/>
      <c r="CI139" s="138"/>
      <c r="CJ139" s="138"/>
      <c r="CK139" s="138"/>
      <c r="CL139" s="138"/>
      <c r="CM139" s="138"/>
    </row>
    <row r="140" spans="1:91" x14ac:dyDescent="0.15">
      <c r="A140" s="138"/>
      <c r="B140" s="140"/>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c r="Z140" s="138"/>
      <c r="AA140" s="138"/>
      <c r="AB140" s="138"/>
      <c r="AC140" s="138"/>
      <c r="AD140" s="138"/>
      <c r="AE140" s="138"/>
      <c r="AF140" s="138"/>
      <c r="AG140" s="138"/>
      <c r="AH140" s="138"/>
      <c r="AI140" s="138"/>
      <c r="AJ140" s="138"/>
      <c r="AK140" s="138"/>
      <c r="AL140" s="138"/>
      <c r="AM140" s="138"/>
      <c r="AN140" s="138"/>
      <c r="AO140" s="138"/>
      <c r="AP140" s="138"/>
      <c r="AQ140" s="138"/>
      <c r="AR140" s="138"/>
      <c r="AS140" s="138"/>
      <c r="AT140" s="138"/>
      <c r="AU140" s="138"/>
      <c r="AV140" s="138"/>
      <c r="AW140" s="138"/>
      <c r="AX140" s="138"/>
      <c r="AY140" s="138"/>
      <c r="AZ140" s="138"/>
      <c r="BA140" s="138"/>
      <c r="BB140" s="138"/>
      <c r="BC140" s="138"/>
      <c r="BD140" s="138"/>
      <c r="BE140" s="138"/>
      <c r="BF140" s="138"/>
      <c r="BG140" s="138"/>
      <c r="BH140" s="138"/>
      <c r="BI140" s="138"/>
      <c r="BJ140" s="138"/>
      <c r="BK140" s="138"/>
      <c r="BL140" s="138"/>
      <c r="BM140" s="138"/>
      <c r="BN140" s="138"/>
      <c r="BO140" s="138"/>
      <c r="BP140" s="138"/>
      <c r="BQ140" s="138"/>
      <c r="BR140" s="138"/>
      <c r="BS140" s="138"/>
      <c r="BT140" s="138"/>
      <c r="BU140" s="138"/>
      <c r="BV140" s="138"/>
      <c r="BW140" s="138"/>
      <c r="BX140" s="138"/>
      <c r="BY140" s="138"/>
      <c r="BZ140" s="138"/>
      <c r="CA140" s="138"/>
      <c r="CB140" s="138"/>
      <c r="CC140" s="138"/>
      <c r="CD140" s="138"/>
      <c r="CE140" s="138"/>
      <c r="CF140" s="138"/>
      <c r="CG140" s="138"/>
      <c r="CH140" s="138"/>
      <c r="CI140" s="138"/>
      <c r="CJ140" s="138"/>
      <c r="CK140" s="138"/>
      <c r="CL140" s="138"/>
      <c r="CM140" s="138"/>
    </row>
    <row r="141" spans="1:91" x14ac:dyDescent="0.15">
      <c r="A141" s="138"/>
      <c r="B141" s="140"/>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c r="Z141" s="138"/>
      <c r="AA141" s="138"/>
      <c r="AB141" s="138"/>
      <c r="AC141" s="138"/>
      <c r="AD141" s="138"/>
      <c r="AE141" s="138"/>
      <c r="AF141" s="138"/>
      <c r="AG141" s="138"/>
      <c r="AH141" s="138"/>
      <c r="AI141" s="138"/>
      <c r="AJ141" s="138"/>
      <c r="AK141" s="138"/>
      <c r="AL141" s="138"/>
      <c r="AM141" s="138"/>
      <c r="AN141" s="138"/>
      <c r="AO141" s="138"/>
      <c r="AP141" s="138"/>
      <c r="AQ141" s="138"/>
      <c r="AR141" s="138"/>
      <c r="AS141" s="138"/>
      <c r="AT141" s="138"/>
      <c r="AU141" s="138"/>
      <c r="AV141" s="138"/>
      <c r="AW141" s="138"/>
      <c r="AX141" s="138"/>
      <c r="AY141" s="138"/>
      <c r="AZ141" s="138"/>
      <c r="BA141" s="138"/>
      <c r="BB141" s="138"/>
      <c r="BC141" s="138"/>
      <c r="BD141" s="138"/>
      <c r="BE141" s="138"/>
      <c r="BF141" s="138"/>
      <c r="BG141" s="138"/>
      <c r="BH141" s="138"/>
      <c r="BI141" s="138"/>
      <c r="BJ141" s="138"/>
      <c r="BK141" s="138"/>
      <c r="BL141" s="138"/>
      <c r="BM141" s="138"/>
      <c r="BN141" s="138"/>
      <c r="BO141" s="138"/>
      <c r="BP141" s="138"/>
      <c r="BQ141" s="138"/>
      <c r="BR141" s="138"/>
      <c r="BS141" s="138"/>
      <c r="BT141" s="138"/>
      <c r="BU141" s="138"/>
      <c r="BV141" s="138"/>
      <c r="BW141" s="138"/>
      <c r="BX141" s="138"/>
      <c r="BY141" s="138"/>
      <c r="BZ141" s="138"/>
      <c r="CA141" s="138"/>
      <c r="CB141" s="138"/>
      <c r="CC141" s="138"/>
      <c r="CD141" s="138"/>
      <c r="CE141" s="138"/>
      <c r="CF141" s="138"/>
      <c r="CG141" s="138"/>
      <c r="CH141" s="138"/>
      <c r="CI141" s="138"/>
      <c r="CJ141" s="138"/>
      <c r="CK141" s="138"/>
      <c r="CL141" s="138"/>
      <c r="CM141" s="138"/>
    </row>
    <row r="142" spans="1:91" x14ac:dyDescent="0.15">
      <c r="A142" s="138"/>
      <c r="B142" s="140"/>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c r="Z142" s="138"/>
      <c r="AA142" s="138"/>
      <c r="AB142" s="138"/>
      <c r="AC142" s="138"/>
      <c r="AD142" s="138"/>
      <c r="AE142" s="138"/>
      <c r="AF142" s="138"/>
      <c r="AG142" s="138"/>
      <c r="AH142" s="138"/>
      <c r="AI142" s="138"/>
      <c r="AJ142" s="138"/>
      <c r="AK142" s="138"/>
      <c r="AL142" s="138"/>
      <c r="AM142" s="138"/>
      <c r="AN142" s="138"/>
      <c r="AO142" s="138"/>
      <c r="AP142" s="138"/>
      <c r="AQ142" s="138"/>
      <c r="AR142" s="138"/>
      <c r="AS142" s="138"/>
      <c r="AT142" s="138"/>
      <c r="AU142" s="138"/>
      <c r="AV142" s="138"/>
      <c r="AW142" s="138"/>
      <c r="AX142" s="138"/>
      <c r="AY142" s="138"/>
      <c r="AZ142" s="138"/>
      <c r="BA142" s="138"/>
      <c r="BB142" s="138"/>
      <c r="BC142" s="138"/>
      <c r="BD142" s="138"/>
      <c r="BE142" s="138"/>
      <c r="BF142" s="138"/>
      <c r="BG142" s="138"/>
      <c r="BH142" s="138"/>
      <c r="BI142" s="138"/>
      <c r="BJ142" s="138"/>
      <c r="BK142" s="138"/>
      <c r="BL142" s="138"/>
      <c r="BM142" s="138"/>
      <c r="BN142" s="138"/>
      <c r="BO142" s="138"/>
      <c r="BP142" s="138"/>
      <c r="BQ142" s="138"/>
      <c r="BR142" s="138"/>
      <c r="BS142" s="138"/>
      <c r="BT142" s="138"/>
      <c r="BU142" s="138"/>
      <c r="BV142" s="138"/>
      <c r="BW142" s="138"/>
      <c r="BX142" s="138"/>
      <c r="BY142" s="138"/>
      <c r="BZ142" s="138"/>
      <c r="CA142" s="138"/>
      <c r="CB142" s="138"/>
      <c r="CC142" s="138"/>
      <c r="CD142" s="138"/>
      <c r="CE142" s="138"/>
      <c r="CF142" s="138"/>
      <c r="CG142" s="138"/>
      <c r="CH142" s="138"/>
      <c r="CI142" s="138"/>
      <c r="CJ142" s="138"/>
      <c r="CK142" s="138"/>
      <c r="CL142" s="138"/>
      <c r="CM142" s="138"/>
    </row>
    <row r="143" spans="1:91" x14ac:dyDescent="0.15">
      <c r="A143" s="138"/>
      <c r="B143" s="140"/>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c r="Z143" s="138"/>
      <c r="AA143" s="138"/>
      <c r="AB143" s="138"/>
      <c r="AC143" s="138"/>
      <c r="AD143" s="138"/>
      <c r="AE143" s="138"/>
      <c r="AF143" s="138"/>
      <c r="AG143" s="138"/>
      <c r="AH143" s="138"/>
      <c r="AI143" s="138"/>
      <c r="AJ143" s="138"/>
      <c r="AK143" s="138"/>
      <c r="AL143" s="138"/>
      <c r="AM143" s="138"/>
      <c r="AN143" s="138"/>
      <c r="AO143" s="138"/>
      <c r="AP143" s="138"/>
      <c r="AQ143" s="138"/>
      <c r="AR143" s="138"/>
      <c r="AS143" s="138"/>
      <c r="AT143" s="138"/>
      <c r="AU143" s="138"/>
      <c r="AV143" s="138"/>
      <c r="AW143" s="138"/>
      <c r="AX143" s="138"/>
      <c r="AY143" s="138"/>
      <c r="AZ143" s="138"/>
      <c r="BA143" s="138"/>
      <c r="BB143" s="138"/>
      <c r="BC143" s="138"/>
      <c r="BD143" s="138"/>
      <c r="BE143" s="138"/>
      <c r="BF143" s="138"/>
      <c r="BG143" s="138"/>
      <c r="BH143" s="138"/>
      <c r="BI143" s="138"/>
      <c r="BJ143" s="138"/>
      <c r="BK143" s="138"/>
      <c r="BL143" s="138"/>
      <c r="BM143" s="138"/>
      <c r="BN143" s="138"/>
      <c r="BO143" s="138"/>
      <c r="BP143" s="138"/>
      <c r="BQ143" s="138"/>
      <c r="BR143" s="138"/>
      <c r="BS143" s="138"/>
      <c r="BT143" s="138"/>
      <c r="BU143" s="138"/>
      <c r="BV143" s="138"/>
      <c r="BW143" s="138"/>
      <c r="BX143" s="138"/>
      <c r="BY143" s="138"/>
      <c r="BZ143" s="138"/>
      <c r="CA143" s="138"/>
      <c r="CB143" s="138"/>
      <c r="CC143" s="138"/>
      <c r="CD143" s="138"/>
      <c r="CE143" s="138"/>
      <c r="CF143" s="138"/>
      <c r="CG143" s="138"/>
      <c r="CH143" s="138"/>
      <c r="CI143" s="138"/>
      <c r="CJ143" s="138"/>
      <c r="CK143" s="138"/>
      <c r="CL143" s="138"/>
      <c r="CM143" s="138"/>
    </row>
    <row r="144" spans="1:91" x14ac:dyDescent="0.15">
      <c r="A144" s="138"/>
      <c r="B144" s="140"/>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c r="AA144" s="138"/>
      <c r="AB144" s="138"/>
      <c r="AC144" s="138"/>
      <c r="AD144" s="138"/>
      <c r="AE144" s="138"/>
      <c r="AF144" s="138"/>
      <c r="AG144" s="138"/>
      <c r="AH144" s="138"/>
      <c r="AI144" s="138"/>
      <c r="AJ144" s="138"/>
      <c r="AK144" s="138"/>
      <c r="AL144" s="138"/>
      <c r="AM144" s="138"/>
      <c r="AN144" s="138"/>
      <c r="AO144" s="138"/>
      <c r="AP144" s="138"/>
      <c r="AQ144" s="138"/>
      <c r="AR144" s="138"/>
      <c r="AS144" s="138"/>
      <c r="AT144" s="138"/>
      <c r="AU144" s="138"/>
      <c r="AV144" s="138"/>
      <c r="AW144" s="138"/>
      <c r="AX144" s="138"/>
      <c r="AY144" s="138"/>
      <c r="AZ144" s="138"/>
      <c r="BA144" s="138"/>
      <c r="BB144" s="138"/>
      <c r="BC144" s="138"/>
      <c r="BD144" s="138"/>
      <c r="BE144" s="138"/>
      <c r="BF144" s="138"/>
      <c r="BG144" s="138"/>
      <c r="BH144" s="138"/>
      <c r="BI144" s="138"/>
      <c r="BJ144" s="138"/>
      <c r="BK144" s="138"/>
      <c r="BL144" s="138"/>
      <c r="BM144" s="138"/>
      <c r="BN144" s="138"/>
      <c r="BO144" s="138"/>
      <c r="BP144" s="138"/>
      <c r="BQ144" s="138"/>
      <c r="BR144" s="138"/>
      <c r="BS144" s="138"/>
      <c r="BT144" s="138"/>
      <c r="BU144" s="138"/>
      <c r="BV144" s="138"/>
      <c r="BW144" s="138"/>
      <c r="BX144" s="138"/>
      <c r="BY144" s="138"/>
      <c r="BZ144" s="138"/>
      <c r="CA144" s="138"/>
      <c r="CB144" s="138"/>
      <c r="CC144" s="138"/>
      <c r="CD144" s="138"/>
      <c r="CE144" s="138"/>
      <c r="CF144" s="138"/>
      <c r="CG144" s="138"/>
      <c r="CH144" s="138"/>
      <c r="CI144" s="138"/>
      <c r="CJ144" s="138"/>
      <c r="CK144" s="138"/>
      <c r="CL144" s="138"/>
      <c r="CM144" s="138"/>
    </row>
    <row r="145" spans="1:91" x14ac:dyDescent="0.15">
      <c r="A145" s="138"/>
      <c r="B145" s="140"/>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c r="Z145" s="138"/>
      <c r="AA145" s="138"/>
      <c r="AB145" s="138"/>
      <c r="AC145" s="138"/>
      <c r="AD145" s="138"/>
      <c r="AE145" s="138"/>
      <c r="AF145" s="138"/>
      <c r="AG145" s="138"/>
      <c r="AH145" s="138"/>
      <c r="AI145" s="138"/>
      <c r="AJ145" s="138"/>
      <c r="AK145" s="138"/>
      <c r="AL145" s="138"/>
      <c r="AM145" s="138"/>
      <c r="AN145" s="138"/>
      <c r="AO145" s="138"/>
      <c r="AP145" s="138"/>
      <c r="AQ145" s="138"/>
      <c r="AR145" s="138"/>
      <c r="AS145" s="138"/>
      <c r="AT145" s="138"/>
      <c r="AU145" s="138"/>
      <c r="AV145" s="138"/>
      <c r="AW145" s="138"/>
      <c r="AX145" s="138"/>
      <c r="AY145" s="138"/>
      <c r="AZ145" s="138"/>
      <c r="BA145" s="138"/>
      <c r="BB145" s="138"/>
      <c r="BC145" s="138"/>
      <c r="BD145" s="138"/>
      <c r="BE145" s="138"/>
      <c r="BF145" s="138"/>
      <c r="BG145" s="138"/>
      <c r="BH145" s="138"/>
      <c r="BI145" s="138"/>
      <c r="BJ145" s="138"/>
      <c r="BK145" s="138"/>
      <c r="BL145" s="138"/>
      <c r="BM145" s="138"/>
      <c r="BN145" s="138"/>
      <c r="BO145" s="138"/>
      <c r="BP145" s="138"/>
      <c r="BQ145" s="138"/>
      <c r="BR145" s="138"/>
      <c r="BS145" s="138"/>
      <c r="BT145" s="138"/>
      <c r="BU145" s="138"/>
      <c r="BV145" s="138"/>
      <c r="BW145" s="138"/>
      <c r="BX145" s="138"/>
      <c r="BY145" s="138"/>
      <c r="BZ145" s="138"/>
      <c r="CA145" s="138"/>
      <c r="CB145" s="138"/>
      <c r="CC145" s="138"/>
      <c r="CD145" s="138"/>
      <c r="CE145" s="138"/>
      <c r="CF145" s="138"/>
      <c r="CG145" s="138"/>
      <c r="CH145" s="138"/>
      <c r="CI145" s="138"/>
      <c r="CJ145" s="138"/>
      <c r="CK145" s="138"/>
      <c r="CL145" s="138"/>
      <c r="CM145" s="138"/>
    </row>
    <row r="146" spans="1:91" x14ac:dyDescent="0.15">
      <c r="A146" s="138"/>
      <c r="B146" s="140"/>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8"/>
      <c r="AB146" s="138"/>
      <c r="AC146" s="138"/>
      <c r="AD146" s="138"/>
      <c r="AE146" s="138"/>
      <c r="AF146" s="138"/>
      <c r="AG146" s="138"/>
      <c r="AH146" s="138"/>
      <c r="AI146" s="138"/>
      <c r="AJ146" s="138"/>
      <c r="AK146" s="138"/>
      <c r="AL146" s="138"/>
      <c r="AM146" s="138"/>
      <c r="AN146" s="138"/>
      <c r="AO146" s="138"/>
      <c r="AP146" s="138"/>
      <c r="AQ146" s="138"/>
      <c r="AR146" s="138"/>
      <c r="AS146" s="138"/>
      <c r="AT146" s="138"/>
      <c r="AU146" s="138"/>
      <c r="AV146" s="138"/>
      <c r="AW146" s="138"/>
      <c r="AX146" s="138"/>
      <c r="AY146" s="138"/>
      <c r="AZ146" s="138"/>
      <c r="BA146" s="138"/>
      <c r="BB146" s="138"/>
      <c r="BC146" s="138"/>
      <c r="BD146" s="138"/>
      <c r="BE146" s="138"/>
      <c r="BF146" s="138"/>
      <c r="BG146" s="138"/>
      <c r="BH146" s="138"/>
      <c r="BI146" s="138"/>
      <c r="BJ146" s="138"/>
      <c r="BK146" s="138"/>
      <c r="BL146" s="138"/>
      <c r="BM146" s="138"/>
      <c r="BN146" s="138"/>
      <c r="BO146" s="138"/>
      <c r="BP146" s="138"/>
      <c r="BQ146" s="138"/>
      <c r="BR146" s="138"/>
      <c r="BS146" s="138"/>
      <c r="BT146" s="138"/>
      <c r="BU146" s="138"/>
      <c r="BV146" s="138"/>
      <c r="BW146" s="138"/>
      <c r="BX146" s="138"/>
      <c r="BY146" s="138"/>
      <c r="BZ146" s="138"/>
      <c r="CA146" s="138"/>
      <c r="CB146" s="138"/>
      <c r="CC146" s="138"/>
      <c r="CD146" s="138"/>
      <c r="CE146" s="138"/>
      <c r="CF146" s="138"/>
      <c r="CG146" s="138"/>
      <c r="CH146" s="138"/>
      <c r="CI146" s="138"/>
      <c r="CJ146" s="138"/>
      <c r="CK146" s="138"/>
      <c r="CL146" s="138"/>
      <c r="CM146" s="138"/>
    </row>
    <row r="147" spans="1:91" x14ac:dyDescent="0.15">
      <c r="A147" s="138"/>
      <c r="B147" s="140"/>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c r="Z147" s="138"/>
      <c r="AA147" s="138"/>
      <c r="AB147" s="138"/>
      <c r="AC147" s="138"/>
      <c r="AD147" s="138"/>
      <c r="AE147" s="138"/>
      <c r="AF147" s="138"/>
      <c r="AG147" s="138"/>
      <c r="AH147" s="138"/>
      <c r="AI147" s="138"/>
      <c r="AJ147" s="138"/>
      <c r="AK147" s="138"/>
      <c r="AL147" s="138"/>
      <c r="AM147" s="138"/>
      <c r="AN147" s="138"/>
      <c r="AO147" s="138"/>
      <c r="AP147" s="138"/>
      <c r="AQ147" s="138"/>
      <c r="AR147" s="138"/>
      <c r="AS147" s="138"/>
      <c r="AT147" s="138"/>
      <c r="AU147" s="138"/>
      <c r="AV147" s="138"/>
      <c r="AW147" s="138"/>
      <c r="AX147" s="138"/>
      <c r="AY147" s="138"/>
      <c r="AZ147" s="138"/>
      <c r="BA147" s="138"/>
      <c r="BB147" s="138"/>
      <c r="BC147" s="138"/>
      <c r="BD147" s="138"/>
      <c r="BE147" s="138"/>
      <c r="BF147" s="138"/>
      <c r="BG147" s="138"/>
      <c r="BH147" s="138"/>
      <c r="BI147" s="138"/>
      <c r="BJ147" s="138"/>
      <c r="BK147" s="138"/>
      <c r="BL147" s="138"/>
      <c r="BM147" s="138"/>
      <c r="BN147" s="138"/>
      <c r="BO147" s="138"/>
      <c r="BP147" s="138"/>
      <c r="BQ147" s="138"/>
      <c r="BR147" s="138"/>
      <c r="BS147" s="138"/>
      <c r="BT147" s="138"/>
      <c r="BU147" s="138"/>
      <c r="BV147" s="138"/>
      <c r="BW147" s="138"/>
      <c r="BX147" s="138"/>
      <c r="BY147" s="138"/>
      <c r="BZ147" s="138"/>
      <c r="CA147" s="138"/>
      <c r="CB147" s="138"/>
      <c r="CC147" s="138"/>
      <c r="CD147" s="138"/>
      <c r="CE147" s="138"/>
      <c r="CF147" s="138"/>
      <c r="CG147" s="138"/>
      <c r="CH147" s="138"/>
      <c r="CI147" s="138"/>
      <c r="CJ147" s="138"/>
      <c r="CK147" s="138"/>
      <c r="CL147" s="138"/>
      <c r="CM147" s="138"/>
    </row>
    <row r="148" spans="1:91" x14ac:dyDescent="0.15">
      <c r="A148" s="138"/>
      <c r="B148" s="140"/>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c r="AA148" s="138"/>
      <c r="AB148" s="138"/>
      <c r="AC148" s="138"/>
      <c r="AD148" s="138"/>
      <c r="AE148" s="138"/>
      <c r="AF148" s="138"/>
      <c r="AG148" s="138"/>
      <c r="AH148" s="138"/>
      <c r="AI148" s="138"/>
      <c r="AJ148" s="138"/>
      <c r="AK148" s="138"/>
      <c r="AL148" s="138"/>
      <c r="AM148" s="138"/>
      <c r="AN148" s="138"/>
      <c r="AO148" s="138"/>
      <c r="AP148" s="138"/>
      <c r="AQ148" s="138"/>
      <c r="AR148" s="138"/>
      <c r="AS148" s="138"/>
      <c r="AT148" s="138"/>
      <c r="AU148" s="138"/>
      <c r="AV148" s="138"/>
      <c r="AW148" s="138"/>
      <c r="AX148" s="138"/>
      <c r="AY148" s="138"/>
      <c r="AZ148" s="138"/>
      <c r="BA148" s="138"/>
      <c r="BB148" s="138"/>
      <c r="BC148" s="138"/>
      <c r="BD148" s="138"/>
      <c r="BE148" s="138"/>
      <c r="BF148" s="138"/>
      <c r="BG148" s="138"/>
      <c r="BH148" s="138"/>
      <c r="BI148" s="138"/>
      <c r="BJ148" s="138"/>
      <c r="BK148" s="138"/>
      <c r="BL148" s="138"/>
      <c r="BM148" s="138"/>
      <c r="BN148" s="138"/>
      <c r="BO148" s="138"/>
      <c r="BP148" s="138"/>
      <c r="BQ148" s="138"/>
      <c r="BR148" s="138"/>
      <c r="BS148" s="138"/>
      <c r="BT148" s="138"/>
      <c r="BU148" s="138"/>
      <c r="BV148" s="138"/>
      <c r="BW148" s="138"/>
      <c r="BX148" s="138"/>
      <c r="BY148" s="138"/>
      <c r="BZ148" s="138"/>
      <c r="CA148" s="138"/>
      <c r="CB148" s="138"/>
      <c r="CC148" s="138"/>
      <c r="CD148" s="138"/>
      <c r="CE148" s="138"/>
      <c r="CF148" s="138"/>
      <c r="CG148" s="138"/>
      <c r="CH148" s="138"/>
      <c r="CI148" s="138"/>
      <c r="CJ148" s="138"/>
      <c r="CK148" s="138"/>
      <c r="CL148" s="138"/>
      <c r="CM148" s="138"/>
    </row>
  </sheetData>
  <mergeCells count="273">
    <mergeCell ref="AW12:AX12"/>
    <mergeCell ref="AW13:AX13"/>
    <mergeCell ref="AW11:AX11"/>
    <mergeCell ref="AW10:AX10"/>
    <mergeCell ref="AO13:AP13"/>
    <mergeCell ref="AQ13:AR13"/>
    <mergeCell ref="AS13:AT13"/>
    <mergeCell ref="AU11:AV11"/>
    <mergeCell ref="C73:D73"/>
    <mergeCell ref="M12:P12"/>
    <mergeCell ref="AC10:AD10"/>
    <mergeCell ref="AC11:AD11"/>
    <mergeCell ref="M10:P10"/>
    <mergeCell ref="M11:P11"/>
    <mergeCell ref="Q12:R12"/>
    <mergeCell ref="S12:T12"/>
    <mergeCell ref="U12:V12"/>
    <mergeCell ref="Y12:Z12"/>
    <mergeCell ref="Y10:Z10"/>
    <mergeCell ref="AQ12:AR12"/>
    <mergeCell ref="AS12:AT12"/>
    <mergeCell ref="AQ11:AR11"/>
    <mergeCell ref="AS11:AT11"/>
    <mergeCell ref="AM12:AN12"/>
    <mergeCell ref="AK7:AL7"/>
    <mergeCell ref="AU7:AV7"/>
    <mergeCell ref="J50:N50"/>
    <mergeCell ref="C51:D51"/>
    <mergeCell ref="J51:N51"/>
    <mergeCell ref="AM13:AN13"/>
    <mergeCell ref="W13:X13"/>
    <mergeCell ref="AK13:AL13"/>
    <mergeCell ref="Q13:R13"/>
    <mergeCell ref="S13:T13"/>
    <mergeCell ref="U13:V13"/>
    <mergeCell ref="Y13:Z13"/>
    <mergeCell ref="AU10:AV10"/>
    <mergeCell ref="AU13:AV13"/>
    <mergeCell ref="AU12:AV12"/>
    <mergeCell ref="Y7:Z7"/>
    <mergeCell ref="AA7:AB7"/>
    <mergeCell ref="AC7:AD7"/>
    <mergeCell ref="Y8:Z8"/>
    <mergeCell ref="AA8:AB8"/>
    <mergeCell ref="AC8:AD8"/>
    <mergeCell ref="AC9:AD9"/>
    <mergeCell ref="M9:P9"/>
    <mergeCell ref="M13:P13"/>
    <mergeCell ref="AM10:AN10"/>
    <mergeCell ref="AA13:AB13"/>
    <mergeCell ref="AC13:AD13"/>
    <mergeCell ref="AA10:AB10"/>
    <mergeCell ref="J68:N68"/>
    <mergeCell ref="J69:N69"/>
    <mergeCell ref="J70:N70"/>
    <mergeCell ref="J71:N71"/>
    <mergeCell ref="J33:N33"/>
    <mergeCell ref="W12:X12"/>
    <mergeCell ref="AG13:AJ13"/>
    <mergeCell ref="U11:V11"/>
    <mergeCell ref="W11:X11"/>
    <mergeCell ref="AU9:AV9"/>
    <mergeCell ref="AW9:AX9"/>
    <mergeCell ref="AM9:AN9"/>
    <mergeCell ref="AO9:AP9"/>
    <mergeCell ref="AQ9:AR9"/>
    <mergeCell ref="AS9:AT9"/>
    <mergeCell ref="AA9:AB9"/>
    <mergeCell ref="AQ10:AR10"/>
    <mergeCell ref="AK12:AL12"/>
    <mergeCell ref="AA12:AB12"/>
    <mergeCell ref="AC12:AD12"/>
    <mergeCell ref="AO10:AP10"/>
    <mergeCell ref="AM11:AN11"/>
    <mergeCell ref="AO11:AP11"/>
    <mergeCell ref="AS10:AT10"/>
    <mergeCell ref="AK9:AL9"/>
    <mergeCell ref="AK11:AL11"/>
    <mergeCell ref="AK10:AL10"/>
    <mergeCell ref="AG9:AJ9"/>
    <mergeCell ref="AG10:AJ10"/>
    <mergeCell ref="AG11:AJ11"/>
    <mergeCell ref="AG12:AJ12"/>
    <mergeCell ref="AA11:AB11"/>
    <mergeCell ref="AO12:AP12"/>
    <mergeCell ref="Q7:R7"/>
    <mergeCell ref="S7:T7"/>
    <mergeCell ref="U7:V7"/>
    <mergeCell ref="W7:X7"/>
    <mergeCell ref="P6:AD6"/>
    <mergeCell ref="M8:P8"/>
    <mergeCell ref="AG8:AJ8"/>
    <mergeCell ref="W8:X8"/>
    <mergeCell ref="Q8:R8"/>
    <mergeCell ref="AJ6:AX6"/>
    <mergeCell ref="AM7:AN7"/>
    <mergeCell ref="AO7:AP7"/>
    <mergeCell ref="AQ7:AR7"/>
    <mergeCell ref="AS7:AT7"/>
    <mergeCell ref="AU8:AV8"/>
    <mergeCell ref="AW8:AX8"/>
    <mergeCell ref="S8:T8"/>
    <mergeCell ref="U8:V8"/>
    <mergeCell ref="AK8:AL8"/>
    <mergeCell ref="AM8:AN8"/>
    <mergeCell ref="AO8:AP8"/>
    <mergeCell ref="AQ8:AR8"/>
    <mergeCell ref="AS8:AT8"/>
    <mergeCell ref="AW7:AX7"/>
    <mergeCell ref="C30:D30"/>
    <mergeCell ref="C33:D33"/>
    <mergeCell ref="C36:D36"/>
    <mergeCell ref="C39:D39"/>
    <mergeCell ref="C42:D42"/>
    <mergeCell ref="C49:D49"/>
    <mergeCell ref="P19:AX20"/>
    <mergeCell ref="C67:D67"/>
    <mergeCell ref="C66:D66"/>
    <mergeCell ref="C22:D22"/>
    <mergeCell ref="J22:N22"/>
    <mergeCell ref="C23:D23"/>
    <mergeCell ref="J23:N23"/>
    <mergeCell ref="J27:N27"/>
    <mergeCell ref="C28:D28"/>
    <mergeCell ref="C31:D31"/>
    <mergeCell ref="J28:N28"/>
    <mergeCell ref="C29:D29"/>
    <mergeCell ref="J29:N29"/>
    <mergeCell ref="J30:N30"/>
    <mergeCell ref="J31:N31"/>
    <mergeCell ref="C32:D32"/>
    <mergeCell ref="J32:N32"/>
    <mergeCell ref="J39:N39"/>
    <mergeCell ref="C104:D104"/>
    <mergeCell ref="C96:D96"/>
    <mergeCell ref="C97:D97"/>
    <mergeCell ref="C98:D98"/>
    <mergeCell ref="C100:D100"/>
    <mergeCell ref="C103:AX103"/>
    <mergeCell ref="C87:D87"/>
    <mergeCell ref="C75:D75"/>
    <mergeCell ref="C76:D76"/>
    <mergeCell ref="C77:D77"/>
    <mergeCell ref="C78:D78"/>
    <mergeCell ref="C79:D79"/>
    <mergeCell ref="C80:D80"/>
    <mergeCell ref="C81:D81"/>
    <mergeCell ref="C86:D86"/>
    <mergeCell ref="J98:N98"/>
    <mergeCell ref="C99:D99"/>
    <mergeCell ref="J99:N99"/>
    <mergeCell ref="J100:N100"/>
    <mergeCell ref="C92:D92"/>
    <mergeCell ref="C93:D93"/>
    <mergeCell ref="C94:D94"/>
    <mergeCell ref="C95:D95"/>
    <mergeCell ref="J92:N92"/>
    <mergeCell ref="J96:N96"/>
    <mergeCell ref="J97:N97"/>
    <mergeCell ref="J24:N24"/>
    <mergeCell ref="C25:D25"/>
    <mergeCell ref="J25:N25"/>
    <mergeCell ref="C26:D26"/>
    <mergeCell ref="J26:N26"/>
    <mergeCell ref="C24:D24"/>
    <mergeCell ref="J86:N86"/>
    <mergeCell ref="J87:N87"/>
    <mergeCell ref="J88:N88"/>
    <mergeCell ref="J89:N89"/>
    <mergeCell ref="J90:N90"/>
    <mergeCell ref="J91:N91"/>
    <mergeCell ref="J80:N80"/>
    <mergeCell ref="J81:N81"/>
    <mergeCell ref="J82:N82"/>
    <mergeCell ref="J83:N83"/>
    <mergeCell ref="J84:N84"/>
    <mergeCell ref="J85:N85"/>
    <mergeCell ref="J74:N74"/>
    <mergeCell ref="J75:N75"/>
    <mergeCell ref="J76:N76"/>
    <mergeCell ref="C27:D27"/>
    <mergeCell ref="C34:D34"/>
    <mergeCell ref="J34:N34"/>
    <mergeCell ref="C35:D35"/>
    <mergeCell ref="J35:N35"/>
    <mergeCell ref="J36:N36"/>
    <mergeCell ref="C37:D37"/>
    <mergeCell ref="J37:N37"/>
    <mergeCell ref="J94:N94"/>
    <mergeCell ref="C68:D68"/>
    <mergeCell ref="C69:D69"/>
    <mergeCell ref="J66:N66"/>
    <mergeCell ref="J67:N67"/>
    <mergeCell ref="C54:D54"/>
    <mergeCell ref="J54:N54"/>
    <mergeCell ref="J42:N42"/>
    <mergeCell ref="C43:D43"/>
    <mergeCell ref="J43:N43"/>
    <mergeCell ref="C44:D44"/>
    <mergeCell ref="J44:N44"/>
    <mergeCell ref="C45:D45"/>
    <mergeCell ref="J45:N45"/>
    <mergeCell ref="C38:D38"/>
    <mergeCell ref="J38:N38"/>
    <mergeCell ref="J93:N93"/>
    <mergeCell ref="J95:N95"/>
    <mergeCell ref="J78:N78"/>
    <mergeCell ref="J79:N79"/>
    <mergeCell ref="C88:D88"/>
    <mergeCell ref="C89:D89"/>
    <mergeCell ref="C90:D90"/>
    <mergeCell ref="C91:D91"/>
    <mergeCell ref="C70:D70"/>
    <mergeCell ref="C71:D71"/>
    <mergeCell ref="C72:D72"/>
    <mergeCell ref="J77:N77"/>
    <mergeCell ref="J73:N73"/>
    <mergeCell ref="J72:N72"/>
    <mergeCell ref="C74:D74"/>
    <mergeCell ref="C85:D85"/>
    <mergeCell ref="C82:D82"/>
    <mergeCell ref="C83:D83"/>
    <mergeCell ref="C84:D84"/>
    <mergeCell ref="C40:D40"/>
    <mergeCell ref="J40:N40"/>
    <mergeCell ref="C41:D41"/>
    <mergeCell ref="J41:N41"/>
    <mergeCell ref="C60:D60"/>
    <mergeCell ref="J60:N60"/>
    <mergeCell ref="C46:D46"/>
    <mergeCell ref="J46:N46"/>
    <mergeCell ref="C47:D47"/>
    <mergeCell ref="J47:N47"/>
    <mergeCell ref="C48:D48"/>
    <mergeCell ref="J48:N48"/>
    <mergeCell ref="J49:N49"/>
    <mergeCell ref="C50:D50"/>
    <mergeCell ref="C55:D55"/>
    <mergeCell ref="J55:N55"/>
    <mergeCell ref="C52:D52"/>
    <mergeCell ref="J52:N52"/>
    <mergeCell ref="C53:D53"/>
    <mergeCell ref="J53:N53"/>
    <mergeCell ref="C58:D58"/>
    <mergeCell ref="J58:N58"/>
    <mergeCell ref="C59:D59"/>
    <mergeCell ref="J59:N59"/>
    <mergeCell ref="C56:D56"/>
    <mergeCell ref="J56:N56"/>
    <mergeCell ref="C57:D57"/>
    <mergeCell ref="J57:N57"/>
    <mergeCell ref="C61:D61"/>
    <mergeCell ref="J61:N61"/>
    <mergeCell ref="C62:D62"/>
    <mergeCell ref="J62:N62"/>
    <mergeCell ref="C65:D65"/>
    <mergeCell ref="J65:N65"/>
    <mergeCell ref="C63:D63"/>
    <mergeCell ref="J63:N63"/>
    <mergeCell ref="C64:D64"/>
    <mergeCell ref="J64:N64"/>
    <mergeCell ref="Y9:Z9"/>
    <mergeCell ref="Q11:R11"/>
    <mergeCell ref="Q9:R9"/>
    <mergeCell ref="S9:T9"/>
    <mergeCell ref="U9:V9"/>
    <mergeCell ref="S11:T11"/>
    <mergeCell ref="Y11:Z11"/>
    <mergeCell ref="W9:X9"/>
    <mergeCell ref="W10:X10"/>
    <mergeCell ref="S10:T10"/>
    <mergeCell ref="U10:V10"/>
    <mergeCell ref="Q10:R10"/>
  </mergeCells>
  <phoneticPr fontId="0" type="noConversion"/>
  <printOptions horizontalCentered="1" verticalCentered="1"/>
  <pageMargins left="0.25" right="0.25" top="0.25" bottom="0.25" header="0.17" footer="0.32"/>
  <pageSetup scale="5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M16"/>
  <sheetViews>
    <sheetView showGridLines="0" workbookViewId="0"/>
  </sheetViews>
  <sheetFormatPr baseColWidth="10" defaultColWidth="9.1640625" defaultRowHeight="15" x14ac:dyDescent="0.2"/>
  <cols>
    <col min="1" max="1" width="4.33203125" style="257" customWidth="1"/>
    <col min="2" max="2" width="3.5" style="257" customWidth="1"/>
    <col min="3" max="3" width="6.83203125" style="257" customWidth="1"/>
    <col min="4" max="4" width="9.1640625" style="257"/>
    <col min="5" max="5" width="39" style="257" customWidth="1"/>
    <col min="6" max="6" width="32.33203125" style="257" customWidth="1"/>
    <col min="7" max="9" width="9.1640625" style="257"/>
    <col min="10" max="10" width="12" style="257" customWidth="1"/>
    <col min="11" max="11" width="9.1640625" style="257"/>
    <col min="12" max="12" width="18.33203125" style="257" customWidth="1"/>
    <col min="13" max="16384" width="9.1640625" style="257"/>
  </cols>
  <sheetData>
    <row r="2" spans="1:13" ht="84" customHeight="1" x14ac:dyDescent="0.25">
      <c r="B2" s="258"/>
      <c r="C2" s="259"/>
      <c r="K2" s="260"/>
      <c r="M2" s="260"/>
    </row>
    <row r="3" spans="1:13" ht="15" customHeight="1" x14ac:dyDescent="0.25">
      <c r="B3" s="258"/>
    </row>
    <row r="4" spans="1:13" x14ac:dyDescent="0.2">
      <c r="A4" s="261" t="s">
        <v>61</v>
      </c>
      <c r="B4" s="262"/>
      <c r="C4" s="262"/>
      <c r="D4" s="262"/>
      <c r="E4" s="262"/>
      <c r="F4" s="262"/>
      <c r="G4" s="262"/>
      <c r="H4" s="262"/>
      <c r="I4" s="262"/>
      <c r="J4" s="262"/>
      <c r="K4" s="262"/>
    </row>
    <row r="5" spans="1:13" x14ac:dyDescent="0.2">
      <c r="A5" s="320" t="s">
        <v>68</v>
      </c>
      <c r="B5" s="320"/>
      <c r="C5" s="320"/>
      <c r="D5" s="320"/>
      <c r="E5" s="320"/>
      <c r="F5" s="320"/>
      <c r="G5" s="262"/>
      <c r="H5" s="262"/>
      <c r="I5" s="262"/>
      <c r="J5" s="262"/>
      <c r="K5" s="262"/>
    </row>
    <row r="6" spans="1:13" x14ac:dyDescent="0.2">
      <c r="A6" s="262"/>
      <c r="B6" s="262"/>
      <c r="C6" s="262"/>
      <c r="D6" s="262"/>
      <c r="E6" s="262"/>
      <c r="F6" s="262"/>
      <c r="G6" s="262"/>
      <c r="H6" s="262"/>
      <c r="I6" s="262"/>
      <c r="J6" s="262"/>
      <c r="K6" s="262"/>
    </row>
    <row r="7" spans="1:13" x14ac:dyDescent="0.2">
      <c r="A7" s="262"/>
      <c r="B7" s="262"/>
      <c r="C7" s="262"/>
      <c r="D7" s="262"/>
      <c r="E7" s="262"/>
      <c r="F7" s="262"/>
      <c r="G7" s="262"/>
      <c r="H7" s="262"/>
      <c r="I7" s="262"/>
      <c r="J7" s="262"/>
      <c r="K7" s="262"/>
    </row>
    <row r="8" spans="1:13" x14ac:dyDescent="0.2">
      <c r="A8" s="261" t="s">
        <v>62</v>
      </c>
      <c r="B8" s="262"/>
      <c r="C8" s="262"/>
      <c r="D8" s="262"/>
      <c r="E8" s="262"/>
      <c r="F8" s="262"/>
      <c r="G8" s="262"/>
      <c r="H8" s="262"/>
      <c r="I8" s="262"/>
      <c r="J8" s="262"/>
      <c r="K8" s="262"/>
    </row>
    <row r="9" spans="1:13" x14ac:dyDescent="0.2">
      <c r="A9" s="320" t="s">
        <v>69</v>
      </c>
      <c r="B9" s="320"/>
      <c r="C9" s="320"/>
      <c r="D9" s="320"/>
      <c r="E9" s="320"/>
      <c r="F9" s="320"/>
      <c r="G9" s="262"/>
      <c r="H9" s="262"/>
      <c r="I9" s="262"/>
      <c r="J9" s="262"/>
      <c r="K9" s="262"/>
    </row>
    <row r="10" spans="1:13" x14ac:dyDescent="0.2">
      <c r="A10" s="319"/>
      <c r="B10" s="319"/>
      <c r="C10" s="319"/>
      <c r="D10" s="319"/>
      <c r="E10" s="319"/>
      <c r="F10" s="319"/>
      <c r="G10" s="262"/>
      <c r="H10" s="262"/>
      <c r="I10" s="262"/>
      <c r="J10" s="262"/>
      <c r="K10" s="262"/>
    </row>
    <row r="11" spans="1:13" x14ac:dyDescent="0.2">
      <c r="A11" s="262"/>
      <c r="B11" s="262"/>
      <c r="C11" s="262"/>
      <c r="D11" s="262"/>
      <c r="E11" s="262"/>
      <c r="F11" s="262"/>
      <c r="G11" s="262"/>
      <c r="H11" s="262"/>
      <c r="I11" s="262"/>
      <c r="J11" s="262"/>
      <c r="K11" s="262"/>
    </row>
    <row r="12" spans="1:13" x14ac:dyDescent="0.2">
      <c r="A12" s="319" t="s">
        <v>70</v>
      </c>
      <c r="B12" s="319"/>
      <c r="C12" s="319"/>
      <c r="D12" s="319"/>
      <c r="E12" s="319"/>
      <c r="F12" s="262"/>
      <c r="G12" s="262"/>
      <c r="H12" s="262"/>
      <c r="I12" s="262"/>
      <c r="J12" s="262"/>
      <c r="K12" s="262"/>
    </row>
    <row r="13" spans="1:13" x14ac:dyDescent="0.2">
      <c r="A13" s="262"/>
      <c r="B13" s="262"/>
      <c r="C13" s="262"/>
      <c r="D13" s="262"/>
      <c r="E13" s="262"/>
      <c r="F13" s="262"/>
      <c r="G13" s="262"/>
      <c r="H13" s="262"/>
      <c r="I13" s="262"/>
      <c r="J13" s="262"/>
      <c r="K13" s="262"/>
    </row>
    <row r="14" spans="1:13" ht="16.5" customHeight="1" x14ac:dyDescent="0.2">
      <c r="A14" s="389" t="s">
        <v>63</v>
      </c>
      <c r="B14" s="389"/>
      <c r="C14" s="389"/>
      <c r="D14" s="389"/>
      <c r="E14" s="389"/>
      <c r="F14" s="389"/>
      <c r="G14" s="389"/>
      <c r="H14" s="389"/>
      <c r="I14" s="389"/>
      <c r="J14" s="263"/>
      <c r="K14" s="262"/>
    </row>
    <row r="15" spans="1:13" ht="15" customHeight="1" x14ac:dyDescent="0.2">
      <c r="A15" s="389" t="s">
        <v>64</v>
      </c>
      <c r="B15" s="389"/>
      <c r="C15" s="389"/>
      <c r="D15" s="389"/>
      <c r="E15" s="389"/>
      <c r="F15" s="389"/>
      <c r="G15" s="389"/>
      <c r="H15" s="389"/>
      <c r="I15" s="389"/>
      <c r="J15" s="263"/>
      <c r="K15" s="263"/>
      <c r="L15" s="263"/>
    </row>
    <row r="16" spans="1:13" x14ac:dyDescent="0.2">
      <c r="C16" s="264"/>
      <c r="D16" s="264"/>
      <c r="E16" s="264"/>
      <c r="F16" s="264"/>
      <c r="G16" s="264"/>
      <c r="H16" s="264"/>
      <c r="I16" s="264"/>
      <c r="J16" s="264"/>
      <c r="K16" s="264"/>
      <c r="L16" s="264"/>
    </row>
  </sheetData>
  <mergeCells count="2">
    <mergeCell ref="A15:I15"/>
    <mergeCell ref="A14:I14"/>
  </mergeCells>
  <hyperlinks>
    <hyperlink ref="A5:F5" r:id="rId1" display="For all STR definitions, please click here or visit www.str.com/data-insights/resources/glossary"/>
    <hyperlink ref="A14:I14" r:id="rId2" display="For the latest in industry news, visit HotelNewsNow.com."/>
    <hyperlink ref="A15:I15" r:id="rId3" display="To learn more about the Hotel Data Conference, visit HotelDataConference.com."/>
    <hyperlink ref="A9:F9" r:id="rId4" display="For all STR FAQs, please click here or visit www.str.com/data-insights/resources/FAQ"/>
    <hyperlink ref="A12:E12" r:id="rId5" display="For additional support, please contact your regional office."/>
  </hyperlinks>
  <pageMargins left="0.7" right="0.7" top="0.75" bottom="0.75" header="0.3" footer="0.3"/>
  <pageSetup orientation="landscape" r:id="rId6"/>
  <drawing r:id="rId7"/>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2" baseType="variant">
      <vt:variant>
        <vt:lpstr>Worksheets</vt:lpstr>
      </vt:variant>
      <vt:variant>
        <vt:i4>8</vt:i4>
      </vt:variant>
    </vt:vector>
  </HeadingPairs>
  <TitlesOfParts>
    <vt:vector size="8" baseType="lpstr">
      <vt:lpstr>Table of Contents</vt:lpstr>
      <vt:lpstr>Glance</vt:lpstr>
      <vt:lpstr>Daily by Month</vt:lpstr>
      <vt:lpstr>Occ</vt:lpstr>
      <vt:lpstr>ADR</vt:lpstr>
      <vt:lpstr>RevPAR</vt:lpstr>
      <vt:lpstr>Response</vt:lpstr>
      <vt:lpstr>Help</vt:lpstr>
    </vt:vector>
  </TitlesOfParts>
  <Manager>6132221</Manager>
  <Company>131</Company>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Weekly STAR</dc:title>
  <dc:subject>61433</dc:subject>
  <dc:creator>STR, Inc.</dc:creator>
  <cp:keywords>61433</cp:keywords>
  <cp:lastModifiedBy>Microsoft Office User</cp:lastModifiedBy>
  <cp:lastPrinted>2016-02-16T16:32:42Z</cp:lastPrinted>
  <dcterms:created xsi:type="dcterms:W3CDTF">2003-06-11T18:24:11Z</dcterms:created>
  <dcterms:modified xsi:type="dcterms:W3CDTF">2020-10-08T23:46:16Z</dcterms:modified>
  <cp:category>727|634</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